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Ведомость объема работ" sheetId="1" r:id="rId1"/>
    <sheet name="МТР" sheetId="2" r:id="rId2"/>
  </sheets>
  <definedNames/>
  <calcPr fullCalcOnLoad="1" refMode="R1C1"/>
</workbook>
</file>

<file path=xl/sharedStrings.xml><?xml version="1.0" encoding="utf-8"?>
<sst xmlns="http://schemas.openxmlformats.org/spreadsheetml/2006/main" count="415" uniqueCount="337">
  <si>
    <r>
      <t>Монтаж прогонов при шаге ферм до 12 м при высоте здания: до 25 м</t>
    </r>
    <r>
      <rPr>
        <i/>
        <sz val="7"/>
        <rFont val="Arial"/>
        <family val="2"/>
      </rPr>
      <t xml:space="preserve">
 </t>
    </r>
  </si>
  <si>
    <r>
      <t>0,38454</t>
    </r>
    <r>
      <rPr>
        <i/>
        <sz val="6"/>
        <rFont val="Arial"/>
        <family val="2"/>
      </rPr>
      <t xml:space="preserve">
 </t>
    </r>
  </si>
  <si>
    <r>
      <t>Устройство покрытий из плит асбестоцементных в промышленных производственных зданиях</t>
    </r>
    <r>
      <rPr>
        <i/>
        <sz val="7"/>
        <rFont val="Arial"/>
        <family val="2"/>
      </rPr>
      <t xml:space="preserve">
 </t>
    </r>
  </si>
  <si>
    <r>
      <t>Огрунтовка металлических поверхностей за один раз: грунтовкой ГФ-021</t>
    </r>
    <r>
      <rPr>
        <i/>
        <sz val="7"/>
        <rFont val="Arial"/>
        <family val="2"/>
      </rPr>
      <t xml:space="preserve">
 </t>
    </r>
  </si>
  <si>
    <r>
      <t>10,395</t>
    </r>
    <r>
      <rPr>
        <i/>
        <sz val="6"/>
        <rFont val="Arial"/>
        <family val="2"/>
      </rPr>
      <t xml:space="preserve">
 </t>
    </r>
  </si>
  <si>
    <r>
      <t>Окраска металлических огрунтованных поверхностей: эмалью ПФ-115/ПФ-133</t>
    </r>
    <r>
      <rPr>
        <i/>
        <sz val="7"/>
        <rFont val="Arial"/>
        <family val="2"/>
      </rPr>
      <t xml:space="preserve">
 </t>
    </r>
  </si>
  <si>
    <r>
      <t>Монтаж кровельного покрытия: из профилированного листа при высоте здания до 25 м</t>
    </r>
    <r>
      <rPr>
        <i/>
        <sz val="7"/>
        <rFont val="Arial"/>
        <family val="2"/>
      </rPr>
      <t xml:space="preserve">
 </t>
    </r>
  </si>
  <si>
    <t>1.9.6</t>
  </si>
  <si>
    <t>1.9.7</t>
  </si>
  <si>
    <r>
      <t>Установка пароизоляционного слоя из: пленки полиэтиленовой (без стекловолокнистых материалов)</t>
    </r>
    <r>
      <rPr>
        <i/>
        <sz val="7"/>
        <rFont val="Arial"/>
        <family val="2"/>
      </rPr>
      <t xml:space="preserve">
 </t>
    </r>
  </si>
  <si>
    <t>1.9.8</t>
  </si>
  <si>
    <r>
      <t>15,21</t>
    </r>
    <r>
      <rPr>
        <i/>
        <sz val="6"/>
        <rFont val="Arial"/>
        <family val="2"/>
      </rPr>
      <t xml:space="preserve">
 </t>
    </r>
  </si>
  <si>
    <t>1.9.9</t>
  </si>
  <si>
    <r>
      <t>Монтаж стальных плинтусов из гнутого профиля/обрешетка</t>
    </r>
    <r>
      <rPr>
        <i/>
        <sz val="7"/>
        <rFont val="Arial"/>
        <family val="2"/>
      </rPr>
      <t xml:space="preserve">
 </t>
    </r>
  </si>
  <si>
    <r>
      <t>4 15</t>
    </r>
    <r>
      <rPr>
        <i/>
        <sz val="6"/>
        <rFont val="Arial"/>
        <family val="2"/>
      </rPr>
      <t xml:space="preserve">
 </t>
    </r>
  </si>
  <si>
    <t>1.9.10</t>
  </si>
  <si>
    <r>
      <t>Монтаж ограждающих конструкций стен: из профилированного листа при высоте здания до 30 м</t>
    </r>
    <r>
      <rPr>
        <i/>
        <sz val="7"/>
        <rFont val="Arial"/>
        <family val="2"/>
      </rPr>
      <t xml:space="preserve">
 </t>
    </r>
  </si>
  <si>
    <t xml:space="preserve"> м2</t>
  </si>
  <si>
    <t>1.9.11</t>
  </si>
  <si>
    <t>шт</t>
  </si>
  <si>
    <r>
      <t>Монтаж каркасов ворот большепролетных зданий, ангаров и др. без механизмов открывания</t>
    </r>
    <r>
      <rPr>
        <i/>
        <sz val="7"/>
        <rFont val="Arial"/>
        <family val="2"/>
      </rPr>
      <t xml:space="preserve">
 </t>
    </r>
  </si>
  <si>
    <r>
      <t>Установка решеток жалюзийных площадью в свету: до 0,5 м2</t>
    </r>
    <r>
      <rPr>
        <i/>
        <sz val="7"/>
        <rFont val="Arial"/>
        <family val="2"/>
      </rPr>
      <t xml:space="preserve">
 </t>
    </r>
  </si>
  <si>
    <r>
      <t>Установка решеток жалюзийных площадью в свету: до 2,5 м2</t>
    </r>
    <r>
      <rPr>
        <i/>
        <sz val="7"/>
        <rFont val="Arial"/>
        <family val="2"/>
      </rPr>
      <t xml:space="preserve">
 </t>
    </r>
  </si>
  <si>
    <t>1.10.4</t>
  </si>
  <si>
    <r>
      <t>Установка решеток жалюзийных площадью в свету: до 1,5 м2</t>
    </r>
    <r>
      <rPr>
        <i/>
        <sz val="7"/>
        <rFont val="Arial"/>
        <family val="2"/>
      </rPr>
      <t xml:space="preserve">
 </t>
    </r>
  </si>
  <si>
    <t>1.10.5</t>
  </si>
  <si>
    <t>Стены</t>
  </si>
  <si>
    <t>1.11.1</t>
  </si>
  <si>
    <r>
      <t>Кладка стен кирпичных наружных: простых при высоте этажа до 4 м</t>
    </r>
    <r>
      <rPr>
        <i/>
        <sz val="7"/>
        <rFont val="Arial"/>
        <family val="2"/>
      </rPr>
      <t xml:space="preserve">
И </t>
    </r>
  </si>
  <si>
    <r>
      <t>48,0396</t>
    </r>
    <r>
      <rPr>
        <i/>
        <sz val="6"/>
        <rFont val="Arial"/>
        <family val="2"/>
      </rPr>
      <t xml:space="preserve">
 </t>
    </r>
  </si>
  <si>
    <t>1.11.2</t>
  </si>
  <si>
    <r>
      <t>Кладка стен кирпичных внутренних: при высоте этажа до 4 м</t>
    </r>
    <r>
      <rPr>
        <i/>
        <sz val="7"/>
        <rFont val="Arial"/>
        <family val="2"/>
      </rPr>
      <t xml:space="preserve">
 </t>
    </r>
  </si>
  <si>
    <r>
      <t>14,599375</t>
    </r>
    <r>
      <rPr>
        <i/>
        <sz val="6"/>
        <rFont val="Arial"/>
        <family val="2"/>
      </rPr>
      <t xml:space="preserve">
 </t>
    </r>
  </si>
  <si>
    <t>1.11.3</t>
  </si>
  <si>
    <r>
      <t>Армирование кладки стен и других конструкций</t>
    </r>
    <r>
      <rPr>
        <i/>
        <sz val="7"/>
        <rFont val="Arial"/>
        <family val="2"/>
      </rPr>
      <t xml:space="preserve">
 </t>
    </r>
  </si>
  <si>
    <t>1.11.4</t>
  </si>
  <si>
    <r>
      <t>Расшивка швов кладки: из кирпича</t>
    </r>
    <r>
      <rPr>
        <i/>
        <sz val="7"/>
        <rFont val="Arial"/>
        <family val="2"/>
      </rPr>
      <t xml:space="preserve">
 </t>
    </r>
  </si>
  <si>
    <r>
      <t>246,4</t>
    </r>
    <r>
      <rPr>
        <i/>
        <sz val="6"/>
        <rFont val="Arial"/>
        <family val="2"/>
      </rPr>
      <t xml:space="preserve">
 </t>
    </r>
  </si>
  <si>
    <t xml:space="preserve">   м2  </t>
  </si>
  <si>
    <t>Разное</t>
  </si>
  <si>
    <t>1.12.1</t>
  </si>
  <si>
    <r>
      <t>Уплотнение грунта: щебнем</t>
    </r>
    <r>
      <rPr>
        <i/>
        <sz val="7"/>
        <rFont val="Arial"/>
        <family val="2"/>
      </rPr>
      <t xml:space="preserve">
 </t>
    </r>
  </si>
  <si>
    <r>
      <t xml:space="preserve"> 40,4606</t>
    </r>
    <r>
      <rPr>
        <i/>
        <sz val="6"/>
        <rFont val="Arial"/>
        <family val="2"/>
      </rPr>
      <t xml:space="preserve">
 </t>
    </r>
  </si>
  <si>
    <t>1.12.2</t>
  </si>
  <si>
    <r>
      <t>Устройство покрытия толщиной 4 см из горячих асфальтобетонных смесей плотных мелкозернистых типа АБВ, плотность каменных материалов: 2,5-2,9 т/м3</t>
    </r>
    <r>
      <rPr>
        <i/>
        <sz val="7"/>
        <rFont val="Arial"/>
        <family val="2"/>
      </rPr>
      <t xml:space="preserve">
 </t>
    </r>
  </si>
  <si>
    <t>1.12.3</t>
  </si>
  <si>
    <t xml:space="preserve">  шт.</t>
  </si>
  <si>
    <t>Ведомость  объема  Работ</t>
  </si>
  <si>
    <t>№                         п/п</t>
  </si>
  <si>
    <t>Единица              измерения</t>
  </si>
  <si>
    <t>Количество</t>
  </si>
  <si>
    <t>1.</t>
  </si>
  <si>
    <t>1.1.</t>
  </si>
  <si>
    <t>шт.</t>
  </si>
  <si>
    <t>Приложение  № 1  к  техническому  заданию</t>
  </si>
  <si>
    <t>№</t>
  </si>
  <si>
    <t>Наименование МТР</t>
  </si>
  <si>
    <t>Объем  планируемых  работ</t>
  </si>
  <si>
    <t>п/п</t>
  </si>
  <si>
    <t>Единица  измерения</t>
  </si>
  <si>
    <t>м</t>
  </si>
  <si>
    <t>Наименование работ</t>
  </si>
  <si>
    <t xml:space="preserve"> </t>
  </si>
  <si>
    <t>м3</t>
  </si>
  <si>
    <t>1.2.1</t>
  </si>
  <si>
    <t>1.2.2</t>
  </si>
  <si>
    <t>1.3.1</t>
  </si>
  <si>
    <t>1.3.2</t>
  </si>
  <si>
    <t>т</t>
  </si>
  <si>
    <t>м2</t>
  </si>
  <si>
    <r>
      <t>Гидроизоляция стен, фундаментов: горизонтальная цементная с жидким стеклом/ прим.битумная обмазрчная в 2 слоя</t>
    </r>
    <r>
      <rPr>
        <i/>
        <sz val="7"/>
        <rFont val="Arial"/>
        <family val="2"/>
      </rPr>
      <t xml:space="preserve">
 </t>
    </r>
  </si>
  <si>
    <t>1.3.3</t>
  </si>
  <si>
    <t>1.3.4</t>
  </si>
  <si>
    <t>1.4</t>
  </si>
  <si>
    <t>1.5</t>
  </si>
  <si>
    <t>1.4.1</t>
  </si>
  <si>
    <t>1.4.2</t>
  </si>
  <si>
    <t>1.4.3</t>
  </si>
  <si>
    <t>1.4.4</t>
  </si>
  <si>
    <t>1.4.5</t>
  </si>
  <si>
    <t>1.4.6</t>
  </si>
  <si>
    <t>Конструктивные элементы вспомогательного назначения: с преобладанием профильного проката без отверстий и сборосварочных операций</t>
  </si>
  <si>
    <t>1.5.1</t>
  </si>
  <si>
    <t>1.5.2</t>
  </si>
  <si>
    <t>1.5.3</t>
  </si>
  <si>
    <t>1.5.4</t>
  </si>
  <si>
    <t>1.5.5</t>
  </si>
  <si>
    <t>1.5.6</t>
  </si>
  <si>
    <r>
      <t>Устройство фундаментных плит железобетонных: плоских</t>
    </r>
    <r>
      <rPr>
        <i/>
        <sz val="7"/>
        <rFont val="Arial"/>
        <family val="2"/>
      </rPr>
      <t xml:space="preserve">
 </t>
    </r>
  </si>
  <si>
    <t>1.6</t>
  </si>
  <si>
    <t>1.7</t>
  </si>
  <si>
    <t>1.6.1</t>
  </si>
  <si>
    <t xml:space="preserve"> шт. </t>
  </si>
  <si>
    <t>1.8</t>
  </si>
  <si>
    <t>1.7.1</t>
  </si>
  <si>
    <t>1.8.1</t>
  </si>
  <si>
    <t>1.8.2</t>
  </si>
  <si>
    <t>1.8.3</t>
  </si>
  <si>
    <t xml:space="preserve"> Земляные работы</t>
  </si>
  <si>
    <t xml:space="preserve"> Свайное поле</t>
  </si>
  <si>
    <r>
      <t>Устройство пароизоляции: прокладочной в один слой</t>
    </r>
    <r>
      <rPr>
        <i/>
        <sz val="7"/>
        <rFont val="Arial"/>
        <family val="2"/>
      </rPr>
      <t xml:space="preserve">
 </t>
    </r>
  </si>
  <si>
    <r>
      <t>Изоляция покрытий и перекрытий изделиями из волокнистых и зернистых материалов насухо</t>
    </r>
    <r>
      <rPr>
        <i/>
        <sz val="7"/>
        <rFont val="Arial"/>
        <family val="2"/>
      </rPr>
      <t xml:space="preserve">
 </t>
    </r>
  </si>
  <si>
    <t xml:space="preserve"> м3  </t>
  </si>
  <si>
    <t>Проемы</t>
  </si>
  <si>
    <t xml:space="preserve">  т  </t>
  </si>
  <si>
    <t>1.10</t>
  </si>
  <si>
    <t>1.9.1</t>
  </si>
  <si>
    <t>1.9.2</t>
  </si>
  <si>
    <t>1.9.3</t>
  </si>
  <si>
    <t>1.9.4</t>
  </si>
  <si>
    <t>1.9.5</t>
  </si>
  <si>
    <r>
      <t>Установка: металлических дверей</t>
    </r>
    <r>
      <rPr>
        <i/>
        <sz val="7"/>
        <rFont val="Arial"/>
        <family val="2"/>
      </rPr>
      <t xml:space="preserve">
 </t>
    </r>
  </si>
  <si>
    <t>1.10.1</t>
  </si>
  <si>
    <t>1.10.2</t>
  </si>
  <si>
    <t>1.10.3</t>
  </si>
  <si>
    <t>1 канало-километр трубопровода</t>
  </si>
  <si>
    <t xml:space="preserve"> м3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</si>
  <si>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</si>
  <si>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</si>
  <si>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</si>
  <si>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</si>
  <si>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</si>
  <si>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</si>
  <si>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</si>
  <si>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</si>
  <si>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</si>
  <si>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</si>
  <si>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</si>
  <si>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</si>
  <si>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1.2</t>
  </si>
  <si>
    <t>1.3</t>
  </si>
  <si>
    <t xml:space="preserve">Начальник ПТС </t>
  </si>
  <si>
    <t>Ходина И.В.</t>
  </si>
  <si>
    <t>Приложение  № 2  к  техническому  заданию</t>
  </si>
  <si>
    <t>Оборудование</t>
  </si>
  <si>
    <t>Перечень  МТР,  подлежащего  поставке  Подрядчиком</t>
  </si>
  <si>
    <t>Материалы</t>
  </si>
  <si>
    <t>1.1</t>
  </si>
  <si>
    <t>1.11</t>
  </si>
  <si>
    <t>1.12</t>
  </si>
  <si>
    <t>2.13</t>
  </si>
  <si>
    <t>2.14</t>
  </si>
  <si>
    <t>2.15</t>
  </si>
  <si>
    <t>Горячекатаная арматурная сталь периодического профиля класса: А-III, диаметром 12 мм</t>
  </si>
  <si>
    <t>Мастика битумная  горячая</t>
  </si>
  <si>
    <t xml:space="preserve">Блоки бетонные стен подвалов сплошные (ГОСТ13579-78): ФБС9-4-6-Т /бетон В7,5 </t>
  </si>
  <si>
    <t xml:space="preserve">Блоки бетонные стен подвалов сплошные (ГОСТ13579-78): ФБС12-4-6-Т  </t>
  </si>
  <si>
    <t>Арматурные сетки сварные</t>
  </si>
  <si>
    <t>Отдельные конструктивные элементы зданий и сооружений с преобладанием: горячекатаных профилей, средняя масса сборочной единицы до 0,1 т</t>
  </si>
  <si>
    <t>Отдельные конструктивные элементы зданий и сооружений с преобладанием: толстолистовой стали, средняя масса сборочной единицы до 0,5 т</t>
  </si>
  <si>
    <t>Бетон тяжелый, крупность заполнителя: 20 мм, класс В15 (М200)</t>
  </si>
  <si>
    <t>Винты самонарезающие: для крепления профилированного настила и панелей к несущим конструкциям</t>
  </si>
  <si>
    <t>Эмаль ПФ-133 темно-серая</t>
  </si>
  <si>
    <t>2.16</t>
  </si>
  <si>
    <t>2.17</t>
  </si>
  <si>
    <t>2.18</t>
  </si>
  <si>
    <t>2.19</t>
  </si>
  <si>
    <t>2.20</t>
  </si>
  <si>
    <t>2.21</t>
  </si>
  <si>
    <t>2.22</t>
  </si>
  <si>
    <t>Трубы дренажные ПВХ  диаметром: 91/100 мм</t>
  </si>
  <si>
    <t>Трубы стальные электросварные прямошовные со снятой фаской из стали марок БСт2кп-БСт4кп и БСт2пс-БСт4пс наружный диаметр: 152 мм, толщина стенки 4 мм</t>
  </si>
  <si>
    <t>Крепления для трубопроводов: кронштейны, планки, хомуты</t>
  </si>
  <si>
    <t>кг</t>
  </si>
  <si>
    <r>
      <t>0,635397</t>
    </r>
    <r>
      <rPr>
        <i/>
        <sz val="10"/>
        <rFont val="Arial"/>
        <family val="2"/>
      </rPr>
      <t xml:space="preserve">
 </t>
    </r>
  </si>
  <si>
    <r>
      <t>1,26672</t>
    </r>
    <r>
      <rPr>
        <i/>
        <sz val="10"/>
        <rFont val="Arial"/>
        <family val="2"/>
      </rPr>
      <t xml:space="preserve">
 </t>
    </r>
  </si>
  <si>
    <t xml:space="preserve">Плиты перекрытия многопустотные: ПК 72.12-8AтVТ  </t>
  </si>
  <si>
    <t xml:space="preserve">Перемычка брусковая: 3ПБ 30-8-п /бетон В15  </t>
  </si>
  <si>
    <t xml:space="preserve">Перемычка брусковая: 3ПБ-21-8-п /бетон В15 </t>
  </si>
  <si>
    <t xml:space="preserve">Перемычка брусковая: 2ПБ-16-2-п /бетон В15  </t>
  </si>
  <si>
    <t>2.23</t>
  </si>
  <si>
    <t>2.24</t>
  </si>
  <si>
    <t>2.25</t>
  </si>
  <si>
    <t>2.26</t>
  </si>
  <si>
    <t>2.28</t>
  </si>
  <si>
    <t>2.29</t>
  </si>
  <si>
    <t>2.30</t>
  </si>
  <si>
    <t>2.31</t>
  </si>
  <si>
    <t>2.32</t>
  </si>
  <si>
    <t>2.33</t>
  </si>
  <si>
    <t>Плиты покрытий асбестоцементные облегченные</t>
  </si>
  <si>
    <t>Профиль шляпный ПШ-28 из оцинкованной стали</t>
  </si>
  <si>
    <t>п.м</t>
  </si>
  <si>
    <t>Профилированный настил окрашенный: С10-1000-0,8</t>
  </si>
  <si>
    <t xml:space="preserve">Минеральная вата ЛАЙНРОК ЛАЙТ  </t>
  </si>
  <si>
    <t>п.м.</t>
  </si>
  <si>
    <t xml:space="preserve">Термопрофиль ТПС  </t>
  </si>
  <si>
    <t>Профилированный настил окрашенный: С21-1000-0,8</t>
  </si>
  <si>
    <t>Угол наружный, внутренний из оцинкованной стали</t>
  </si>
  <si>
    <t>Решетки регулирующие Решетки жалюзийные   ПРИМ.</t>
  </si>
  <si>
    <r>
      <t>5,195</t>
    </r>
    <r>
      <rPr>
        <i/>
        <sz val="6"/>
        <rFont val="Arial"/>
        <family val="2"/>
      </rPr>
      <t xml:space="preserve">
 </t>
    </r>
  </si>
  <si>
    <t>2.34</t>
  </si>
  <si>
    <t>2.35</t>
  </si>
  <si>
    <t>2.36</t>
  </si>
  <si>
    <t>компл.</t>
  </si>
  <si>
    <t>Песок природный для строительных: растворов средний</t>
  </si>
  <si>
    <t>Лента сигнальная</t>
  </si>
  <si>
    <t xml:space="preserve">  Строительство ТП 2х630кВА с КЛ-10кВ по ул. Инженерная</t>
  </si>
  <si>
    <t>Строительство здания  ТП  2х630кВА</t>
  </si>
  <si>
    <r>
      <t>Разработка грунта с погрузкой на автомобили-самосвалы экскаваторами с ковшом вместимостью: 0,65 (0,5-1) м3, группа грунтов 2</t>
    </r>
    <r>
      <rPr>
        <i/>
        <sz val="7"/>
        <rFont val="Arial"/>
        <family val="2"/>
      </rPr>
      <t xml:space="preserve">
 </t>
    </r>
  </si>
  <si>
    <t xml:space="preserve">  м3  </t>
  </si>
  <si>
    <r>
      <t>Разработка грунта вручную в траншеях глубиной до 2 м без креплений с откосами, группа грунтов: 2</t>
    </r>
    <r>
      <rPr>
        <i/>
        <sz val="7"/>
        <rFont val="Arial"/>
        <family val="2"/>
      </rPr>
      <t xml:space="preserve">
 </t>
    </r>
  </si>
  <si>
    <t>1.1.1</t>
  </si>
  <si>
    <t>1.1.2</t>
  </si>
  <si>
    <t>1.1.3</t>
  </si>
  <si>
    <r>
      <t>Засыпка вручную траншей, пазух котлованов и ям, группа грунтов: 1</t>
    </r>
    <r>
      <rPr>
        <i/>
        <sz val="7"/>
        <rFont val="Arial"/>
        <family val="2"/>
      </rPr>
      <t xml:space="preserve">
 </t>
    </r>
  </si>
  <si>
    <r>
      <t>Уплотнение грунта пневматическими трамбовками, группа грунтов: 1-2</t>
    </r>
    <r>
      <rPr>
        <i/>
        <sz val="7"/>
        <rFont val="Arial"/>
        <family val="2"/>
      </rPr>
      <t xml:space="preserve">
 </t>
    </r>
  </si>
  <si>
    <t>1.1.4</t>
  </si>
  <si>
    <r>
      <t>Погружение дизель-молотом копровой установки на базе экскаватора железобетонных свай длиной: до 6 м в грунты группы 2</t>
    </r>
    <r>
      <rPr>
        <i/>
        <sz val="7"/>
        <rFont val="Arial"/>
        <family val="2"/>
      </rPr>
      <t xml:space="preserve">
ИНДЕКС К ПОЗИЦИИ(справочно):
5 Свайные работы ОЗП=5,8; ЭМ-ЗПМ=3,19; ЗПМ=5,8; МАТ=4,04
НР (18246 руб.): 138%*0.85 от ФОТ
СП (9955 руб.): 80%*0.8 от ФОТ</t>
    </r>
  </si>
  <si>
    <t>1 свая</t>
  </si>
  <si>
    <r>
      <t>9,9</t>
    </r>
    <r>
      <rPr>
        <i/>
        <sz val="6"/>
        <rFont val="Arial"/>
        <family val="2"/>
      </rPr>
      <t xml:space="preserve">
 </t>
    </r>
  </si>
  <si>
    <t xml:space="preserve">Сваи железобетонные: С 60.30-7,8 /бетон В20 (М250), объем 0,55 м3, расход ар-ры 39,10 кг/  </t>
  </si>
  <si>
    <r>
      <t>Вырубка бетона из арматурного каркаса железобетонных: свай площадью сечения до 0,1 м2</t>
    </r>
    <r>
      <rPr>
        <i/>
        <sz val="7"/>
        <rFont val="Arial"/>
        <family val="2"/>
      </rPr>
      <t xml:space="preserve">
 </t>
    </r>
  </si>
  <si>
    <t xml:space="preserve"> Ростверк монолитный</t>
  </si>
  <si>
    <r>
      <t>Устройство бетонной подготовки</t>
    </r>
    <r>
      <rPr>
        <i/>
        <sz val="7"/>
        <rFont val="Arial"/>
        <family val="2"/>
      </rPr>
      <t xml:space="preserve">
 </t>
    </r>
  </si>
  <si>
    <r>
      <t>3,318</t>
    </r>
    <r>
      <rPr>
        <i/>
        <sz val="6"/>
        <rFont val="Arial"/>
        <family val="2"/>
      </rPr>
      <t xml:space="preserve">
 </t>
    </r>
  </si>
  <si>
    <r>
      <t>Бетон тяжелый, класс: В7,5 (М100)</t>
    </r>
    <r>
      <rPr>
        <i/>
        <sz val="7"/>
        <rFont val="Arial"/>
        <family val="2"/>
      </rPr>
      <t xml:space="preserve">
 </t>
    </r>
  </si>
  <si>
    <r>
      <t>3,38436</t>
    </r>
    <r>
      <rPr>
        <i/>
        <sz val="6"/>
        <rFont val="Arial"/>
        <family val="2"/>
      </rPr>
      <t xml:space="preserve">
 </t>
    </r>
  </si>
  <si>
    <r>
      <t>Устройство ленточных фундаментов: железобетонных при ширине по верху до 1000 мм</t>
    </r>
    <r>
      <rPr>
        <i/>
        <sz val="7"/>
        <rFont val="Arial"/>
        <family val="2"/>
      </rPr>
      <t xml:space="preserve">
 </t>
    </r>
  </si>
  <si>
    <r>
      <t>8,848</t>
    </r>
    <r>
      <rPr>
        <i/>
        <sz val="6"/>
        <rFont val="Arial"/>
        <family val="2"/>
      </rPr>
      <t xml:space="preserve">
 </t>
    </r>
  </si>
  <si>
    <t xml:space="preserve">Бетон тяжелый, крупность заполнителя: 20 мм, класс В20 </t>
  </si>
  <si>
    <r>
      <t>Гидроизоляция боковая обмазочная битумная в 2 слоя по выровненной поверхности бутовой кладки, кирпичу, бетону</t>
    </r>
    <r>
      <rPr>
        <i/>
        <sz val="7"/>
        <rFont val="Arial"/>
        <family val="2"/>
      </rPr>
      <t xml:space="preserve">
 </t>
    </r>
  </si>
  <si>
    <r>
      <t xml:space="preserve"> 44,24</t>
    </r>
    <r>
      <rPr>
        <i/>
        <sz val="6"/>
        <rFont val="Arial"/>
        <family val="2"/>
      </rPr>
      <t xml:space="preserve">
 </t>
    </r>
  </si>
  <si>
    <t xml:space="preserve">  м2 </t>
  </si>
  <si>
    <r>
      <t xml:space="preserve"> 22,12</t>
    </r>
    <r>
      <rPr>
        <i/>
        <sz val="6"/>
        <rFont val="Arial"/>
        <family val="2"/>
      </rPr>
      <t xml:space="preserve">
 </t>
    </r>
  </si>
  <si>
    <t xml:space="preserve"> м2  </t>
  </si>
  <si>
    <t xml:space="preserve"> Фундаментные блоки</t>
  </si>
  <si>
    <r>
      <t>Установка блоков стен подвалов массой: до 0,5 т</t>
    </r>
    <r>
      <rPr>
        <i/>
        <sz val="7"/>
        <rFont val="Arial"/>
        <family val="2"/>
      </rPr>
      <t xml:space="preserve">
 </t>
    </r>
  </si>
  <si>
    <t xml:space="preserve"> шт </t>
  </si>
  <si>
    <r>
      <t>Установка блоков стен подвалов массой: до 1 т</t>
    </r>
    <r>
      <rPr>
        <i/>
        <sz val="7"/>
        <rFont val="Arial"/>
        <family val="2"/>
      </rPr>
      <t xml:space="preserve">
 </t>
    </r>
  </si>
  <si>
    <t xml:space="preserve">  шт </t>
  </si>
  <si>
    <r>
      <t>Установка блоков стен подвалов массой: до 1,5 т</t>
    </r>
    <r>
      <rPr>
        <i/>
        <sz val="7"/>
        <rFont val="Arial"/>
        <family val="2"/>
      </rPr>
      <t xml:space="preserve">
 </t>
    </r>
  </si>
  <si>
    <r>
      <t xml:space="preserve"> 23</t>
    </r>
    <r>
      <rPr>
        <i/>
        <sz val="6"/>
        <rFont val="Arial"/>
        <family val="2"/>
      </rPr>
      <t xml:space="preserve">
 </t>
    </r>
  </si>
  <si>
    <r>
      <t>Заделка пространства между блоками, в стенах  бетонных площадью до 0,1 м2</t>
    </r>
    <r>
      <rPr>
        <i/>
        <sz val="7"/>
        <rFont val="Arial"/>
        <family val="2"/>
      </rPr>
      <t xml:space="preserve">
 </t>
    </r>
  </si>
  <si>
    <r>
      <t xml:space="preserve"> 45,6</t>
    </r>
    <r>
      <rPr>
        <i/>
        <sz val="6"/>
        <rFont val="Arial"/>
        <family val="2"/>
      </rPr>
      <t xml:space="preserve">
38*1,2/100</t>
    </r>
  </si>
  <si>
    <t xml:space="preserve"> м3</t>
  </si>
  <si>
    <r>
      <t xml:space="preserve"> 30,896</t>
    </r>
    <r>
      <rPr>
        <i/>
        <sz val="6"/>
        <rFont val="Arial"/>
        <family val="2"/>
      </rPr>
      <t xml:space="preserve">
 </t>
    </r>
  </si>
  <si>
    <t>Устройство подпольных каналов</t>
  </si>
  <si>
    <r>
      <t>Устройство фундаментных плит железобетонных: плоских(пол монолит)</t>
    </r>
    <r>
      <rPr>
        <i/>
        <sz val="7"/>
        <rFont val="Arial"/>
        <family val="2"/>
      </rPr>
      <t xml:space="preserve">
 </t>
    </r>
  </si>
  <si>
    <r>
      <t>10</t>
    </r>
    <r>
      <rPr>
        <i/>
        <sz val="6"/>
        <rFont val="Arial"/>
        <family val="2"/>
      </rPr>
      <t xml:space="preserve">
 </t>
    </r>
  </si>
  <si>
    <r>
      <t>Заделка отверстий: в стенах  бетонных площадью до 0,1 м2</t>
    </r>
    <r>
      <rPr>
        <i/>
        <sz val="7"/>
        <rFont val="Arial"/>
        <family val="2"/>
      </rPr>
      <t xml:space="preserve">
 </t>
    </r>
  </si>
  <si>
    <t xml:space="preserve">  м3 </t>
  </si>
  <si>
    <r>
      <t>Монтаж опорных стоек для пролетов: до 24 м/Сm1</t>
    </r>
    <r>
      <rPr>
        <i/>
        <sz val="7"/>
        <rFont val="Arial"/>
        <family val="2"/>
      </rPr>
      <t xml:space="preserve">
 </t>
    </r>
  </si>
  <si>
    <t xml:space="preserve"> т </t>
  </si>
  <si>
    <r>
      <t>1,218</t>
    </r>
    <r>
      <rPr>
        <i/>
        <sz val="6"/>
        <rFont val="Arial"/>
        <family val="2"/>
      </rPr>
      <t xml:space="preserve">
 </t>
    </r>
  </si>
  <si>
    <r>
      <t>Монтаж балок, ригелей перекрытия, покрытия и под установку оборудования</t>
    </r>
    <r>
      <rPr>
        <i/>
        <sz val="7"/>
        <rFont val="Arial"/>
        <family val="2"/>
      </rPr>
      <t xml:space="preserve">
 </t>
    </r>
  </si>
  <si>
    <t xml:space="preserve"> т  </t>
  </si>
  <si>
    <r>
      <t>1,61</t>
    </r>
    <r>
      <rPr>
        <i/>
        <sz val="6"/>
        <rFont val="Arial"/>
        <family val="2"/>
      </rPr>
      <t xml:space="preserve">
 </t>
    </r>
  </si>
  <si>
    <r>
      <t>Окраска металлических огрунтованных поверхностей: эмалью ПФ-115/ПФ 133</t>
    </r>
    <r>
      <rPr>
        <i/>
        <sz val="7"/>
        <rFont val="Arial"/>
        <family val="2"/>
      </rPr>
      <t xml:space="preserve">
 </t>
    </r>
  </si>
  <si>
    <r>
      <t>1 33,699</t>
    </r>
    <r>
      <rPr>
        <i/>
        <sz val="6"/>
        <rFont val="Arial"/>
        <family val="2"/>
      </rPr>
      <t xml:space="preserve">
 </t>
    </r>
  </si>
  <si>
    <t xml:space="preserve">  м2  </t>
  </si>
  <si>
    <t>Заземление</t>
  </si>
  <si>
    <t>100 м</t>
  </si>
  <si>
    <r>
      <t>Заземлитель горизонтальный из стали: круглой диаметром 12 мм/20мм</t>
    </r>
    <r>
      <rPr>
        <i/>
        <sz val="7"/>
        <rFont val="Arial"/>
        <family val="2"/>
      </rPr>
      <t xml:space="preserve">
 </t>
    </r>
  </si>
  <si>
    <r>
      <t xml:space="preserve"> 40,06</t>
    </r>
    <r>
      <rPr>
        <i/>
        <sz val="6"/>
        <rFont val="Arial"/>
        <family val="2"/>
      </rPr>
      <t xml:space="preserve">
 </t>
    </r>
  </si>
  <si>
    <t>1.6.2</t>
  </si>
  <si>
    <r>
      <t>Горячекатаная арматурная сталь гладкая класса А-I, диаметром: 20-22 мм</t>
    </r>
    <r>
      <rPr>
        <i/>
        <sz val="7"/>
        <rFont val="Arial"/>
        <family val="2"/>
      </rPr>
      <t xml:space="preserve">
 </t>
    </r>
  </si>
  <si>
    <r>
      <t>0,098948</t>
    </r>
    <r>
      <rPr>
        <i/>
        <sz val="6"/>
        <rFont val="Arial"/>
        <family val="2"/>
      </rPr>
      <t xml:space="preserve">
 </t>
    </r>
  </si>
  <si>
    <r>
      <t>Устройство трубопроводов из полиэтиленовых труб: до 2 отверстий</t>
    </r>
    <r>
      <rPr>
        <i/>
        <sz val="7"/>
        <rFont val="Arial"/>
        <family val="2"/>
      </rPr>
      <t xml:space="preserve">
 </t>
    </r>
  </si>
  <si>
    <r>
      <t>0,11</t>
    </r>
    <r>
      <rPr>
        <i/>
        <sz val="6"/>
        <rFont val="Arial"/>
        <family val="2"/>
      </rPr>
      <t xml:space="preserve">
 </t>
    </r>
  </si>
  <si>
    <t>1.6.3</t>
  </si>
  <si>
    <r>
      <t>Прокладка трубопроводов  из стальных электросварных труб диаметром: 150 мм</t>
    </r>
    <r>
      <rPr>
        <i/>
        <sz val="7"/>
        <rFont val="Arial"/>
        <family val="2"/>
      </rPr>
      <t xml:space="preserve">
 </t>
    </r>
  </si>
  <si>
    <r>
      <t xml:space="preserve"> 21</t>
    </r>
    <r>
      <rPr>
        <i/>
        <sz val="6"/>
        <rFont val="Arial"/>
        <family val="2"/>
      </rPr>
      <t xml:space="preserve">
 </t>
    </r>
  </si>
  <si>
    <t xml:space="preserve">  м  </t>
  </si>
  <si>
    <t>1.6.4</t>
  </si>
  <si>
    <r>
      <t xml:space="preserve"> 10,0229</t>
    </r>
    <r>
      <rPr>
        <i/>
        <sz val="6"/>
        <rFont val="Arial"/>
        <family val="2"/>
      </rPr>
      <t xml:space="preserve">
 </t>
    </r>
  </si>
  <si>
    <t xml:space="preserve"> Плиты перекрытия </t>
  </si>
  <si>
    <r>
      <t>Укладка плит покрытий одноэтажных зданий и сооружений длиной до 12 м, площадью: до 20 м2</t>
    </r>
    <r>
      <rPr>
        <i/>
        <sz val="7"/>
        <rFont val="Arial"/>
        <family val="2"/>
      </rPr>
      <t xml:space="preserve">
 </t>
    </r>
  </si>
  <si>
    <t xml:space="preserve">  шт.  </t>
  </si>
  <si>
    <t xml:space="preserve"> Перемычки</t>
  </si>
  <si>
    <r>
      <t>Укладка перемычек массой до 0,3 т</t>
    </r>
    <r>
      <rPr>
        <i/>
        <sz val="7"/>
        <rFont val="Arial"/>
        <family val="2"/>
      </rPr>
      <t xml:space="preserve">
 </t>
    </r>
  </si>
  <si>
    <r>
      <t>21</t>
    </r>
    <r>
      <rPr>
        <i/>
        <sz val="6"/>
        <rFont val="Arial"/>
        <family val="2"/>
      </rPr>
      <t xml:space="preserve">
 </t>
    </r>
  </si>
  <si>
    <r>
      <t>0,0423</t>
    </r>
    <r>
      <rPr>
        <i/>
        <sz val="6"/>
        <rFont val="Arial"/>
        <family val="2"/>
      </rPr>
      <t xml:space="preserve">
 </t>
    </r>
  </si>
  <si>
    <r>
      <t>1</t>
    </r>
    <r>
      <rPr>
        <i/>
        <sz val="6"/>
        <rFont val="Arial"/>
        <family val="2"/>
      </rPr>
      <t xml:space="preserve">
 </t>
    </r>
  </si>
  <si>
    <r>
      <t>Монтаж связей и распорок из одиночных и парных уголков, гнутосварных профилей для пролетов: до 24 м при высоте здания до 25 м/ПР4</t>
    </r>
    <r>
      <rPr>
        <i/>
        <sz val="7"/>
        <rFont val="Arial"/>
        <family val="2"/>
      </rPr>
      <t xml:space="preserve">
 </t>
    </r>
  </si>
  <si>
    <t>Кровля,потолки</t>
  </si>
  <si>
    <t xml:space="preserve">1.9. </t>
  </si>
  <si>
    <r>
      <t>Пробивка в кирпичных стенах гнезд размером: до 260х260 мм/400х400</t>
    </r>
    <r>
      <rPr>
        <i/>
        <sz val="7"/>
        <rFont val="Arial"/>
        <family val="2"/>
      </rPr>
      <t xml:space="preserve">
 </t>
    </r>
  </si>
  <si>
    <t xml:space="preserve"> Электромонтажные работы</t>
  </si>
  <si>
    <t>Подстанция комплектная трансформаторная напряжением до 10 кВ с трансформатором мощностью: до 1000 кВ·А</t>
  </si>
  <si>
    <t>1 подстанция</t>
  </si>
  <si>
    <t>Заземлитель горизонтальный из стали: полосовой сечением 160 мм2</t>
  </si>
  <si>
    <t>Заземлитель вертикальный из круглой стали диаметром: 16 мм</t>
  </si>
  <si>
    <t>Трансформаторная подстанция КТПНп-кк-630/10/0,4</t>
  </si>
  <si>
    <t xml:space="preserve"> Пусконаладочные работы</t>
  </si>
  <si>
    <t>3.</t>
  </si>
  <si>
    <t>2.</t>
  </si>
  <si>
    <t>Строительство КЛ-10кВ от ВЛ-10кВ до ТП-2х630кВА</t>
  </si>
  <si>
    <t>4.</t>
  </si>
  <si>
    <t>Разработка грунта вручную в траншеях глубиной до 2 м без креплений с откосами, группа грунтов: 1</t>
  </si>
  <si>
    <t>Устройство постели при одном кабеле в траншее</t>
  </si>
  <si>
    <t>Устройство ввода в здание в стальной трубе, провод сечением до 16 мм2, количество проводов в линии: 2</t>
  </si>
  <si>
    <t>Герметизация проходов при вводе кабелей во взрывоопасные помещения уплотнительной массой</t>
  </si>
  <si>
    <t>1 проход кабеля</t>
  </si>
  <si>
    <t>Кабель до 35 кВ в проложенных трубах, блоках и коробах, масса 1 м кабеля: до 9 кг</t>
  </si>
  <si>
    <t>Кабель до 35 кВ в готовых траншеях без покрытий, масса 1 м: до 9 кг</t>
  </si>
  <si>
    <t>Кабель до 35 кВ по установленным конструкциям и лоткам с креплением на поворотах и в конце трассы, масса 1 м кабеля: до 9 кг</t>
  </si>
  <si>
    <t>Труба винипластовая по установленным конструкциям, по стенам и колоннам с креплением скобами</t>
  </si>
  <si>
    <t>Муфта концевая эпоксидная для 3-жильного кабеля напряжением: до 10 кВ, сечение одной жилы до 240 мм2</t>
  </si>
  <si>
    <t>Засыпка вручную траншей, пазух котлованов и ям, группа грунтов: 1</t>
  </si>
  <si>
    <t>4.1</t>
  </si>
  <si>
    <r>
      <t xml:space="preserve"> 2,43</t>
    </r>
    <r>
      <rPr>
        <i/>
        <sz val="6"/>
        <rFont val="Arial"/>
        <family val="2"/>
      </rPr>
      <t xml:space="preserve">
 </t>
    </r>
  </si>
  <si>
    <r>
      <t xml:space="preserve"> 10</t>
    </r>
    <r>
      <rPr>
        <i/>
        <sz val="6"/>
        <rFont val="Arial"/>
        <family val="2"/>
      </rPr>
      <t xml:space="preserve">
 </t>
    </r>
  </si>
  <si>
    <t>4.2</t>
  </si>
  <si>
    <t>4.3</t>
  </si>
  <si>
    <t>4.4</t>
  </si>
  <si>
    <t>4.5</t>
  </si>
  <si>
    <r>
      <t>0,008</t>
    </r>
    <r>
      <rPr>
        <i/>
        <sz val="6"/>
        <rFont val="Arial"/>
        <family val="2"/>
      </rPr>
      <t xml:space="preserve">
 </t>
    </r>
  </si>
  <si>
    <t>4.6</t>
  </si>
  <si>
    <r>
      <t xml:space="preserve"> 4</t>
    </r>
    <r>
      <rPr>
        <i/>
        <sz val="6"/>
        <rFont val="Arial"/>
        <family val="2"/>
      </rPr>
      <t xml:space="preserve">
 </t>
    </r>
  </si>
  <si>
    <t xml:space="preserve"> м  </t>
  </si>
  <si>
    <t>4.7</t>
  </si>
  <si>
    <r>
      <t xml:space="preserve"> 20</t>
    </r>
    <r>
      <rPr>
        <i/>
        <sz val="6"/>
        <rFont val="Arial"/>
        <family val="2"/>
      </rPr>
      <t xml:space="preserve">
 </t>
    </r>
  </si>
  <si>
    <t>4.8</t>
  </si>
  <si>
    <r>
      <t xml:space="preserve"> 56</t>
    </r>
    <r>
      <rPr>
        <i/>
        <sz val="6"/>
        <rFont val="Arial"/>
        <family val="2"/>
      </rPr>
      <t xml:space="preserve">
 </t>
    </r>
  </si>
  <si>
    <t>4.9</t>
  </si>
  <si>
    <r>
      <t xml:space="preserve"> 5</t>
    </r>
    <r>
      <rPr>
        <i/>
        <sz val="6"/>
        <rFont val="Arial"/>
        <family val="2"/>
      </rPr>
      <t xml:space="preserve">
 </t>
    </r>
  </si>
  <si>
    <t xml:space="preserve">  м</t>
  </si>
  <si>
    <t>4.10</t>
  </si>
  <si>
    <t>4.11</t>
  </si>
  <si>
    <r>
      <t>Прокладка сигнальной ленты</t>
    </r>
    <r>
      <rPr>
        <i/>
        <sz val="7"/>
        <rFont val="Arial"/>
        <family val="2"/>
      </rPr>
      <t xml:space="preserve">
 </t>
    </r>
  </si>
  <si>
    <t xml:space="preserve">  км </t>
  </si>
  <si>
    <r>
      <t>0,009</t>
    </r>
    <r>
      <rPr>
        <i/>
        <sz val="6"/>
        <rFont val="Arial"/>
        <family val="2"/>
      </rPr>
      <t xml:space="preserve">
 </t>
    </r>
  </si>
  <si>
    <t>4.12</t>
  </si>
  <si>
    <r>
      <t>162</t>
    </r>
    <r>
      <rPr>
        <i/>
        <sz val="6"/>
        <rFont val="Arial"/>
        <family val="2"/>
      </rPr>
      <t xml:space="preserve">
 </t>
    </r>
  </si>
  <si>
    <t>Кабели силовые на напряжение 10000 В для прокладке в земле с алюминиевыми жилами с одним слоем пластмассовых лент марки: АСБлУ, с числом жил - 3 и сечением 95 мм2</t>
  </si>
  <si>
    <t>Муфта термоусаживаемая концевая внутренней установки для кабеля с пропитанной бумажной изоляцией на напряжение до 10 кВ, марки КВТп10-70/120 с болтовыми наконечниками и комплектом пайки для присоединения заземления</t>
  </si>
  <si>
    <t>Муфта термоусаживаемая концевая наружной установки для кабеля с пропитанной бумажной изоляцией на напряжение до 10 кВ, марки КНТп10-70/120 с болтовыми наконечниками и комплектом пайки для присоединения заземления</t>
  </si>
  <si>
    <t>Трубы напорные из полиэтилена низкого давления среднего типа, наружным диаметром: 110 мм</t>
  </si>
  <si>
    <r>
      <t xml:space="preserve"> 80</t>
    </r>
    <r>
      <rPr>
        <i/>
        <sz val="6"/>
        <rFont val="Arial"/>
        <family val="2"/>
      </rPr>
      <t xml:space="preserve">
 </t>
    </r>
  </si>
  <si>
    <r>
      <t>0,81</t>
    </r>
    <r>
      <rPr>
        <i/>
        <sz val="6"/>
        <rFont val="Arial"/>
        <family val="2"/>
      </rPr>
      <t xml:space="preserve">
 </t>
    </r>
  </si>
  <si>
    <r>
      <t>2,7</t>
    </r>
    <r>
      <rPr>
        <i/>
        <sz val="6"/>
        <rFont val="Arial"/>
        <family val="2"/>
      </rPr>
      <t xml:space="preserve">
 </t>
    </r>
  </si>
  <si>
    <r>
      <t xml:space="preserve"> 9</t>
    </r>
    <r>
      <rPr>
        <i/>
        <sz val="6"/>
        <rFont val="Arial"/>
        <family val="2"/>
      </rPr>
      <t xml:space="preserve">
 </t>
    </r>
  </si>
  <si>
    <t xml:space="preserve"> м</t>
  </si>
  <si>
    <t xml:space="preserve">Начальник ПТО </t>
  </si>
  <si>
    <t xml:space="preserve">И.В.Ходина </t>
  </si>
  <si>
    <t>2.27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</si>
</sst>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[$-FC19]d\ mmmm\ yyyy\ &quot;г.&quot;"/>
    <numFmt numFmtId="170" formatCode="#,##0.000"/>
  </numFmts>
  <fonts count="37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i/>
      <sz val="12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5" fillId="0" borderId="10" xfId="52" applyFont="1" applyBorder="1" applyAlignment="1">
      <alignment horizontal="left" vertical="top" wrapText="1"/>
      <protection/>
    </xf>
    <xf numFmtId="0" fontId="25" fillId="0" borderId="10" xfId="52" applyFont="1" applyBorder="1" applyAlignment="1">
      <alignment horizontal="center" vertical="top" wrapText="1"/>
      <protection/>
    </xf>
    <xf numFmtId="0" fontId="27" fillId="0" borderId="10" xfId="52" applyFont="1" applyBorder="1" applyAlignment="1">
      <alignment horizontal="center" vertical="top" wrapText="1"/>
      <protection/>
    </xf>
    <xf numFmtId="0" fontId="27" fillId="0" borderId="10" xfId="52" applyFont="1" applyBorder="1" applyAlignment="1">
      <alignment horizontal="center" vertical="top"/>
      <protection/>
    </xf>
    <xf numFmtId="49" fontId="25" fillId="0" borderId="10" xfId="52" applyNumberFormat="1" applyFont="1" applyBorder="1" applyAlignment="1">
      <alignment horizontal="left" vertical="top" wrapText="1"/>
      <protection/>
    </xf>
    <xf numFmtId="0" fontId="30" fillId="0" borderId="10" xfId="0" applyFont="1" applyBorder="1" applyAlignment="1">
      <alignment horizontal="center"/>
    </xf>
    <xf numFmtId="49" fontId="30" fillId="0" borderId="10" xfId="52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indent="1"/>
    </xf>
    <xf numFmtId="49" fontId="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5" fillId="0" borderId="10" xfId="52" applyFont="1" applyBorder="1" applyAlignment="1">
      <alignment horizontal="center" vertical="center" wrapText="1"/>
      <protection/>
    </xf>
    <xf numFmtId="170" fontId="31" fillId="0" borderId="10" xfId="59" applyNumberFormat="1" applyFont="1" applyFill="1" applyBorder="1" applyAlignment="1" applyProtection="1">
      <alignment horizontal="center" vertical="center"/>
      <protection/>
    </xf>
    <xf numFmtId="170" fontId="31" fillId="0" borderId="10" xfId="0" applyNumberFormat="1" applyFont="1" applyBorder="1" applyAlignment="1">
      <alignment horizontal="center" vertical="center"/>
    </xf>
    <xf numFmtId="170" fontId="25" fillId="0" borderId="10" xfId="52" applyNumberFormat="1" applyFont="1" applyBorder="1" applyAlignment="1">
      <alignment horizontal="center" vertical="center"/>
      <protection/>
    </xf>
    <xf numFmtId="49" fontId="25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left" vertical="top" wrapText="1"/>
    </xf>
    <xf numFmtId="0" fontId="29" fillId="0" borderId="10" xfId="52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 vertical="center"/>
    </xf>
    <xf numFmtId="0" fontId="35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49" fontId="25" fillId="0" borderId="10" xfId="52" applyNumberFormat="1" applyFont="1" applyBorder="1" applyAlignment="1">
      <alignment horizontal="center" vertical="top" wrapText="1"/>
      <protection/>
    </xf>
    <xf numFmtId="0" fontId="3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5" fillId="0" borderId="10" xfId="52" applyFont="1" applyFill="1" applyBorder="1" applyAlignment="1">
      <alignment horizontal="left" vertical="top" wrapText="1"/>
      <protection/>
    </xf>
    <xf numFmtId="0" fontId="25" fillId="0" borderId="10" xfId="52" applyFont="1" applyFill="1" applyBorder="1" applyAlignment="1">
      <alignment horizontal="center" vertical="top" wrapText="1"/>
      <protection/>
    </xf>
    <xf numFmtId="0" fontId="27" fillId="0" borderId="10" xfId="52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top" wrapText="1"/>
    </xf>
    <xf numFmtId="0" fontId="33" fillId="0" borderId="10" xfId="52" applyFont="1" applyFill="1" applyBorder="1" applyAlignment="1">
      <alignment horizontal="center" vertical="top" wrapText="1"/>
      <protection/>
    </xf>
    <xf numFmtId="0" fontId="33" fillId="0" borderId="10" xfId="52" applyFont="1" applyFill="1" applyBorder="1" applyAlignment="1">
      <alignment horizontal="center" vertical="top"/>
      <protection/>
    </xf>
    <xf numFmtId="0" fontId="25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33" fillId="0" borderId="10" xfId="52" applyFont="1" applyFill="1" applyBorder="1" applyAlignment="1">
      <alignment horizontal="left" vertical="top" wrapText="1"/>
      <protection/>
    </xf>
    <xf numFmtId="0" fontId="25" fillId="0" borderId="0" xfId="52" applyFont="1" applyFill="1" applyBorder="1" applyAlignment="1">
      <alignment horizontal="left" vertical="top" wrapText="1"/>
      <protection/>
    </xf>
    <xf numFmtId="0" fontId="25" fillId="0" borderId="0" xfId="52" applyFont="1" applyFill="1" applyBorder="1" applyAlignment="1">
      <alignment horizontal="center" vertical="top" wrapText="1"/>
      <protection/>
    </xf>
    <xf numFmtId="0" fontId="27" fillId="0" borderId="0" xfId="52" applyFont="1" applyFill="1" applyBorder="1" applyAlignment="1">
      <alignment horizontal="center" vertical="top"/>
      <protection/>
    </xf>
    <xf numFmtId="0" fontId="27" fillId="0" borderId="0" xfId="0" applyFont="1" applyFill="1" applyBorder="1" applyAlignment="1">
      <alignment horizontal="center" vertical="top" wrapText="1"/>
    </xf>
    <xf numFmtId="49" fontId="3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32" fillId="0" borderId="0" xfId="53" applyFont="1" applyFill="1" applyBorder="1" applyAlignment="1">
      <alignment horizontal="center" vertical="center"/>
      <protection/>
    </xf>
    <xf numFmtId="0" fontId="32" fillId="0" borderId="0" xfId="53" applyFont="1" applyFill="1" applyBorder="1" applyAlignment="1">
      <alignment horizontal="center" vertical="top"/>
      <protection/>
    </xf>
    <xf numFmtId="4" fontId="33" fillId="0" borderId="0" xfId="53" applyNumberFormat="1" applyFont="1" applyFill="1" applyBorder="1" applyAlignment="1">
      <alignment horizontal="center" vertical="center"/>
      <protection/>
    </xf>
    <xf numFmtId="4" fontId="33" fillId="0" borderId="0" xfId="53" applyNumberFormat="1" applyFont="1" applyFill="1" applyBorder="1" applyAlignment="1">
      <alignment horizontal="center" vertical="center"/>
      <protection/>
    </xf>
    <xf numFmtId="4" fontId="33" fillId="0" borderId="10" xfId="52" applyNumberFormat="1" applyFont="1" applyFill="1" applyBorder="1" applyAlignment="1">
      <alignment horizontal="center" vertical="top"/>
      <protection/>
    </xf>
    <xf numFmtId="0" fontId="27" fillId="0" borderId="10" xfId="52" applyFont="1" applyFill="1" applyBorder="1" applyAlignment="1">
      <alignment horizontal="center" vertical="top" wrapText="1"/>
      <protection/>
    </xf>
    <xf numFmtId="0" fontId="27" fillId="0" borderId="0" xfId="52" applyFont="1" applyFill="1" applyBorder="1" applyAlignment="1">
      <alignment horizontal="center" vertical="top" wrapText="1"/>
      <protection/>
    </xf>
    <xf numFmtId="2" fontId="33" fillId="0" borderId="0" xfId="53" applyNumberFormat="1" applyFont="1" applyFill="1" applyBorder="1" applyAlignment="1">
      <alignment horizontal="center" vertical="center" wrapText="1"/>
      <protection/>
    </xf>
    <xf numFmtId="4" fontId="32" fillId="0" borderId="0" xfId="53" applyNumberFormat="1" applyFont="1" applyFill="1" applyBorder="1" applyAlignment="1">
      <alignment horizontal="center" vertical="center" wrapText="1"/>
      <protection/>
    </xf>
    <xf numFmtId="0" fontId="32" fillId="0" borderId="0" xfId="53" applyFont="1" applyFill="1" applyBorder="1" applyAlignment="1">
      <alignment horizontal="center" vertical="center" wrapText="1"/>
      <protection/>
    </xf>
    <xf numFmtId="0" fontId="33" fillId="0" borderId="0" xfId="53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zoomScalePageLayoutView="0" workbookViewId="0" topLeftCell="A70">
      <selection activeCell="B88" sqref="B88"/>
    </sheetView>
  </sheetViews>
  <sheetFormatPr defaultColWidth="9.00390625" defaultRowHeight="12.75"/>
  <cols>
    <col min="1" max="1" width="5.625" style="2" customWidth="1"/>
    <col min="2" max="2" width="63.375" style="2" customWidth="1"/>
    <col min="3" max="3" width="12.875" style="2" customWidth="1"/>
    <col min="4" max="4" width="15.00390625" style="2" customWidth="1"/>
    <col min="5" max="16384" width="9.125" style="2" customWidth="1"/>
  </cols>
  <sheetData>
    <row r="1" spans="2:4" ht="15">
      <c r="B1" s="41" t="s">
        <v>54</v>
      </c>
      <c r="D1" s="3"/>
    </row>
    <row r="2" spans="1:4" ht="29.25" customHeight="1">
      <c r="A2" s="46" t="s">
        <v>47</v>
      </c>
      <c r="B2" s="46"/>
      <c r="C2" s="46"/>
      <c r="D2" s="46"/>
    </row>
    <row r="3" spans="1:4" ht="15">
      <c r="A3" s="1"/>
      <c r="B3" s="1"/>
      <c r="C3" s="1"/>
      <c r="D3" s="1"/>
    </row>
    <row r="4" spans="1:4" ht="21.75" customHeight="1">
      <c r="A4" s="44" t="s">
        <v>48</v>
      </c>
      <c r="B4" s="44" t="s">
        <v>61</v>
      </c>
      <c r="C4" s="47" t="s">
        <v>49</v>
      </c>
      <c r="D4" s="49" t="s">
        <v>50</v>
      </c>
    </row>
    <row r="5" spans="1:4" ht="16.5" customHeight="1">
      <c r="A5" s="45"/>
      <c r="B5" s="45"/>
      <c r="C5" s="48"/>
      <c r="D5" s="50"/>
    </row>
    <row r="6" spans="1:4" ht="37.5" customHeight="1">
      <c r="A6" s="5"/>
      <c r="B6" s="64" t="s">
        <v>197</v>
      </c>
      <c r="C6" s="54"/>
      <c r="D6" s="54"/>
    </row>
    <row r="7" spans="1:4" ht="18" customHeight="1">
      <c r="A7" s="15" t="s">
        <v>51</v>
      </c>
      <c r="B7" s="16" t="s">
        <v>198</v>
      </c>
      <c r="C7" s="7"/>
      <c r="D7" s="7"/>
    </row>
    <row r="8" spans="1:4" ht="15">
      <c r="A8" s="6" t="s">
        <v>52</v>
      </c>
      <c r="B8" s="13" t="s">
        <v>98</v>
      </c>
      <c r="C8" s="18" t="s">
        <v>62</v>
      </c>
      <c r="D8" s="21" t="s">
        <v>62</v>
      </c>
    </row>
    <row r="9" spans="1:4" ht="29.25" customHeight="1">
      <c r="A9" s="35" t="s">
        <v>202</v>
      </c>
      <c r="B9" s="31" t="s">
        <v>199</v>
      </c>
      <c r="C9" s="32" t="s">
        <v>200</v>
      </c>
      <c r="D9" s="33">
        <v>356</v>
      </c>
    </row>
    <row r="10" spans="1:4" ht="27" customHeight="1">
      <c r="A10" s="35" t="s">
        <v>203</v>
      </c>
      <c r="B10" s="31" t="s">
        <v>201</v>
      </c>
      <c r="C10" s="32" t="s">
        <v>116</v>
      </c>
      <c r="D10" s="33">
        <v>12</v>
      </c>
    </row>
    <row r="11" spans="1:4" ht="18" customHeight="1">
      <c r="A11" s="35" t="s">
        <v>204</v>
      </c>
      <c r="B11" s="31" t="s">
        <v>205</v>
      </c>
      <c r="C11" s="32" t="s">
        <v>200</v>
      </c>
      <c r="D11" s="33">
        <v>5</v>
      </c>
    </row>
    <row r="12" spans="1:4" ht="18.75" customHeight="1">
      <c r="A12" s="35" t="s">
        <v>207</v>
      </c>
      <c r="B12" s="31" t="s">
        <v>206</v>
      </c>
      <c r="C12" s="32" t="s">
        <v>116</v>
      </c>
      <c r="D12" s="33">
        <v>40</v>
      </c>
    </row>
    <row r="13" spans="1:4" ht="15">
      <c r="A13" s="17" t="s">
        <v>129</v>
      </c>
      <c r="B13" s="13" t="s">
        <v>99</v>
      </c>
      <c r="C13" s="18"/>
      <c r="D13" s="21"/>
    </row>
    <row r="14" spans="1:4" ht="25.5" customHeight="1">
      <c r="A14" s="17" t="s">
        <v>64</v>
      </c>
      <c r="B14" s="31" t="s">
        <v>208</v>
      </c>
      <c r="C14" s="32" t="s">
        <v>116</v>
      </c>
      <c r="D14" s="34" t="s">
        <v>210</v>
      </c>
    </row>
    <row r="15" spans="1:4" ht="28.5" customHeight="1">
      <c r="A15" s="17" t="s">
        <v>65</v>
      </c>
      <c r="B15" s="31" t="s">
        <v>212</v>
      </c>
      <c r="C15" s="32" t="s">
        <v>209</v>
      </c>
      <c r="D15" s="33">
        <v>18</v>
      </c>
    </row>
    <row r="16" spans="1:4" ht="12.75">
      <c r="A16" s="12" t="s">
        <v>130</v>
      </c>
      <c r="B16" s="36" t="s">
        <v>213</v>
      </c>
      <c r="C16" s="19"/>
      <c r="D16" s="22"/>
    </row>
    <row r="17" spans="1:4" ht="17.25" customHeight="1">
      <c r="A17" s="12" t="s">
        <v>66</v>
      </c>
      <c r="B17" s="31" t="s">
        <v>214</v>
      </c>
      <c r="C17" s="32" t="s">
        <v>200</v>
      </c>
      <c r="D17" s="34" t="s">
        <v>215</v>
      </c>
    </row>
    <row r="18" spans="1:4" ht="27" customHeight="1">
      <c r="A18" s="12" t="s">
        <v>67</v>
      </c>
      <c r="B18" s="31" t="s">
        <v>218</v>
      </c>
      <c r="C18" s="32" t="s">
        <v>200</v>
      </c>
      <c r="D18" s="34" t="s">
        <v>219</v>
      </c>
    </row>
    <row r="19" spans="1:4" ht="25.5" customHeight="1">
      <c r="A19" s="12" t="s">
        <v>71</v>
      </c>
      <c r="B19" s="31" t="s">
        <v>221</v>
      </c>
      <c r="C19" s="32" t="s">
        <v>223</v>
      </c>
      <c r="D19" s="34" t="s">
        <v>222</v>
      </c>
    </row>
    <row r="20" spans="1:4" ht="28.5" customHeight="1">
      <c r="A20" s="12" t="s">
        <v>72</v>
      </c>
      <c r="B20" s="31" t="s">
        <v>70</v>
      </c>
      <c r="C20" s="32" t="s">
        <v>225</v>
      </c>
      <c r="D20" s="34" t="s">
        <v>224</v>
      </c>
    </row>
    <row r="21" spans="1:4" ht="12.75">
      <c r="A21" s="12" t="s">
        <v>73</v>
      </c>
      <c r="B21" s="36" t="s">
        <v>226</v>
      </c>
      <c r="C21" s="19"/>
      <c r="D21" s="22"/>
    </row>
    <row r="22" spans="1:4" ht="16.5" customHeight="1">
      <c r="A22" s="35" t="s">
        <v>75</v>
      </c>
      <c r="B22" s="31" t="s">
        <v>227</v>
      </c>
      <c r="C22" s="32" t="s">
        <v>228</v>
      </c>
      <c r="D22" s="33">
        <v>12</v>
      </c>
    </row>
    <row r="23" spans="1:4" ht="16.5" customHeight="1">
      <c r="A23" s="35" t="s">
        <v>76</v>
      </c>
      <c r="B23" s="31" t="s">
        <v>229</v>
      </c>
      <c r="C23" s="32" t="s">
        <v>230</v>
      </c>
      <c r="D23" s="33">
        <v>6</v>
      </c>
    </row>
    <row r="24" spans="1:4" ht="15.75" customHeight="1">
      <c r="A24" s="35" t="s">
        <v>77</v>
      </c>
      <c r="B24" s="31" t="s">
        <v>231</v>
      </c>
      <c r="C24" s="32" t="s">
        <v>92</v>
      </c>
      <c r="D24" s="34" t="s">
        <v>232</v>
      </c>
    </row>
    <row r="25" spans="1:4" ht="30" customHeight="1">
      <c r="A25" s="35" t="s">
        <v>78</v>
      </c>
      <c r="B25" s="31" t="s">
        <v>233</v>
      </c>
      <c r="C25" s="32" t="s">
        <v>200</v>
      </c>
      <c r="D25" s="33">
        <v>0.8</v>
      </c>
    </row>
    <row r="26" spans="1:4" ht="26.25" customHeight="1">
      <c r="A26" s="35" t="s">
        <v>79</v>
      </c>
      <c r="B26" s="31" t="s">
        <v>221</v>
      </c>
      <c r="C26" s="32" t="s">
        <v>225</v>
      </c>
      <c r="D26" s="34" t="s">
        <v>234</v>
      </c>
    </row>
    <row r="27" spans="1:4" ht="29.25" customHeight="1">
      <c r="A27" s="35" t="s">
        <v>80</v>
      </c>
      <c r="B27" s="31" t="s">
        <v>70</v>
      </c>
      <c r="C27" s="32" t="s">
        <v>235</v>
      </c>
      <c r="D27" s="34" t="s">
        <v>236</v>
      </c>
    </row>
    <row r="28" spans="1:4" ht="12.75">
      <c r="A28" s="12" t="s">
        <v>74</v>
      </c>
      <c r="B28" s="14" t="s">
        <v>237</v>
      </c>
      <c r="C28" s="20"/>
      <c r="D28" s="23"/>
    </row>
    <row r="29" spans="1:4" ht="19.5" customHeight="1">
      <c r="A29" s="35" t="s">
        <v>82</v>
      </c>
      <c r="B29" s="31" t="s">
        <v>238</v>
      </c>
      <c r="C29" s="32" t="s">
        <v>102</v>
      </c>
      <c r="D29" s="34" t="s">
        <v>239</v>
      </c>
    </row>
    <row r="30" spans="1:4" ht="17.25" customHeight="1">
      <c r="A30" s="35" t="s">
        <v>83</v>
      </c>
      <c r="B30" s="31" t="s">
        <v>240</v>
      </c>
      <c r="C30" s="32" t="s">
        <v>241</v>
      </c>
      <c r="D30" s="33">
        <v>0.5</v>
      </c>
    </row>
    <row r="31" spans="1:4" ht="18.75" customHeight="1">
      <c r="A31" s="35" t="s">
        <v>84</v>
      </c>
      <c r="B31" s="31" t="s">
        <v>242</v>
      </c>
      <c r="C31" s="32" t="s">
        <v>243</v>
      </c>
      <c r="D31" s="34" t="s">
        <v>244</v>
      </c>
    </row>
    <row r="32" spans="1:4" ht="24.75" customHeight="1">
      <c r="A32" s="35" t="s">
        <v>85</v>
      </c>
      <c r="B32" s="31" t="s">
        <v>245</v>
      </c>
      <c r="C32" s="32" t="s">
        <v>246</v>
      </c>
      <c r="D32" s="34" t="s">
        <v>247</v>
      </c>
    </row>
    <row r="33" spans="1:4" ht="17.25" customHeight="1">
      <c r="A33" s="35" t="s">
        <v>86</v>
      </c>
      <c r="B33" s="31" t="s">
        <v>88</v>
      </c>
      <c r="C33" s="32" t="s">
        <v>200</v>
      </c>
      <c r="D33" s="33">
        <v>6.3</v>
      </c>
    </row>
    <row r="34" spans="1:4" ht="27.75" customHeight="1">
      <c r="A34" s="35" t="s">
        <v>87</v>
      </c>
      <c r="B34" s="31" t="s">
        <v>248</v>
      </c>
      <c r="C34" s="32" t="s">
        <v>250</v>
      </c>
      <c r="D34" s="34" t="s">
        <v>249</v>
      </c>
    </row>
    <row r="35" spans="1:4" ht="12.75">
      <c r="A35" s="12" t="s">
        <v>89</v>
      </c>
      <c r="B35" s="36" t="s">
        <v>251</v>
      </c>
      <c r="C35" s="19"/>
      <c r="D35" s="23"/>
    </row>
    <row r="36" spans="1:4" ht="18" customHeight="1">
      <c r="A36" s="35" t="s">
        <v>91</v>
      </c>
      <c r="B36" s="31" t="s">
        <v>253</v>
      </c>
      <c r="C36" s="32" t="s">
        <v>252</v>
      </c>
      <c r="D36" s="34" t="s">
        <v>254</v>
      </c>
    </row>
    <row r="37" spans="1:4" ht="36">
      <c r="A37" s="35" t="s">
        <v>255</v>
      </c>
      <c r="B37" s="31" t="s">
        <v>258</v>
      </c>
      <c r="C37" s="32" t="s">
        <v>115</v>
      </c>
      <c r="D37" s="34" t="s">
        <v>259</v>
      </c>
    </row>
    <row r="38" spans="1:4" ht="30" customHeight="1">
      <c r="A38" s="35" t="s">
        <v>260</v>
      </c>
      <c r="B38" s="31" t="s">
        <v>261</v>
      </c>
      <c r="C38" s="32" t="s">
        <v>263</v>
      </c>
      <c r="D38" s="34" t="s">
        <v>262</v>
      </c>
    </row>
    <row r="39" spans="1:4" ht="25.5" customHeight="1">
      <c r="A39" s="35" t="s">
        <v>264</v>
      </c>
      <c r="B39" s="31" t="s">
        <v>248</v>
      </c>
      <c r="C39" s="32" t="s">
        <v>225</v>
      </c>
      <c r="D39" s="34" t="s">
        <v>265</v>
      </c>
    </row>
    <row r="40" spans="1:4" ht="12.75">
      <c r="A40" s="12" t="s">
        <v>90</v>
      </c>
      <c r="B40" s="36" t="s">
        <v>266</v>
      </c>
      <c r="C40" s="9"/>
      <c r="D40" s="11"/>
    </row>
    <row r="41" spans="1:4" ht="27.75" customHeight="1">
      <c r="A41" s="35" t="s">
        <v>94</v>
      </c>
      <c r="B41" s="31" t="s">
        <v>267</v>
      </c>
      <c r="C41" s="32" t="s">
        <v>268</v>
      </c>
      <c r="D41" s="33">
        <v>10</v>
      </c>
    </row>
    <row r="42" spans="1:4" ht="12.75">
      <c r="A42" s="12" t="s">
        <v>93</v>
      </c>
      <c r="B42" s="36" t="s">
        <v>269</v>
      </c>
      <c r="C42" s="9"/>
      <c r="D42" s="10"/>
    </row>
    <row r="43" spans="1:4" ht="17.25" customHeight="1">
      <c r="A43" s="35" t="s">
        <v>95</v>
      </c>
      <c r="B43" s="31" t="s">
        <v>270</v>
      </c>
      <c r="C43" s="32" t="s">
        <v>268</v>
      </c>
      <c r="D43" s="34" t="s">
        <v>271</v>
      </c>
    </row>
    <row r="44" spans="1:4" ht="27" customHeight="1">
      <c r="A44" s="35" t="s">
        <v>96</v>
      </c>
      <c r="B44" s="31" t="s">
        <v>274</v>
      </c>
      <c r="C44" s="32" t="s">
        <v>246</v>
      </c>
      <c r="D44" s="34" t="s">
        <v>272</v>
      </c>
    </row>
    <row r="45" spans="1:4" ht="27.75" customHeight="1">
      <c r="A45" s="35" t="s">
        <v>97</v>
      </c>
      <c r="B45" s="31" t="s">
        <v>248</v>
      </c>
      <c r="C45" s="32" t="s">
        <v>225</v>
      </c>
      <c r="D45" s="34" t="s">
        <v>273</v>
      </c>
    </row>
    <row r="46" spans="1:4" ht="15.75">
      <c r="A46" s="35" t="s">
        <v>276</v>
      </c>
      <c r="B46" s="42" t="s">
        <v>275</v>
      </c>
      <c r="C46" s="38"/>
      <c r="D46" s="22"/>
    </row>
    <row r="47" spans="1:4" ht="18" customHeight="1">
      <c r="A47" s="35" t="s">
        <v>106</v>
      </c>
      <c r="B47" s="31" t="s">
        <v>0</v>
      </c>
      <c r="C47" s="32" t="s">
        <v>104</v>
      </c>
      <c r="D47" s="34" t="s">
        <v>1</v>
      </c>
    </row>
    <row r="48" spans="1:4" ht="36">
      <c r="A48" s="35" t="s">
        <v>107</v>
      </c>
      <c r="B48" s="31" t="s">
        <v>2</v>
      </c>
      <c r="C48" s="32" t="s">
        <v>225</v>
      </c>
      <c r="D48" s="33">
        <v>15</v>
      </c>
    </row>
    <row r="49" spans="1:4" ht="21" customHeight="1">
      <c r="A49" s="35" t="s">
        <v>108</v>
      </c>
      <c r="B49" s="31" t="s">
        <v>3</v>
      </c>
      <c r="C49" s="32" t="s">
        <v>225</v>
      </c>
      <c r="D49" s="34" t="s">
        <v>4</v>
      </c>
    </row>
    <row r="50" spans="1:4" ht="26.25" customHeight="1">
      <c r="A50" s="35" t="s">
        <v>109</v>
      </c>
      <c r="B50" s="31" t="s">
        <v>5</v>
      </c>
      <c r="C50" s="32" t="s">
        <v>225</v>
      </c>
      <c r="D50" s="33">
        <v>10</v>
      </c>
    </row>
    <row r="51" spans="1:4" ht="25.5" customHeight="1">
      <c r="A51" s="35" t="s">
        <v>110</v>
      </c>
      <c r="B51" s="31" t="s">
        <v>6</v>
      </c>
      <c r="C51" s="32" t="s">
        <v>225</v>
      </c>
      <c r="D51" s="33">
        <v>79</v>
      </c>
    </row>
    <row r="52" spans="1:4" ht="18" customHeight="1">
      <c r="A52" s="35" t="s">
        <v>7</v>
      </c>
      <c r="B52" s="31" t="s">
        <v>100</v>
      </c>
      <c r="C52" s="32" t="s">
        <v>225</v>
      </c>
      <c r="D52" s="34">
        <v>102</v>
      </c>
    </row>
    <row r="53" spans="1:4" ht="36">
      <c r="A53" s="35" t="s">
        <v>8</v>
      </c>
      <c r="B53" s="31" t="s">
        <v>9</v>
      </c>
      <c r="C53" s="32" t="s">
        <v>225</v>
      </c>
      <c r="D53" s="34">
        <v>102</v>
      </c>
    </row>
    <row r="54" spans="1:4" ht="29.25" customHeight="1">
      <c r="A54" s="35" t="s">
        <v>10</v>
      </c>
      <c r="B54" s="31" t="s">
        <v>101</v>
      </c>
      <c r="C54" s="32" t="s">
        <v>102</v>
      </c>
      <c r="D54" s="34" t="s">
        <v>11</v>
      </c>
    </row>
    <row r="55" spans="1:4" ht="24">
      <c r="A55" s="35" t="s">
        <v>12</v>
      </c>
      <c r="B55" s="31" t="s">
        <v>13</v>
      </c>
      <c r="C55" s="32" t="s">
        <v>263</v>
      </c>
      <c r="D55" s="34" t="s">
        <v>14</v>
      </c>
    </row>
    <row r="56" spans="1:4" ht="30" customHeight="1">
      <c r="A56" s="35" t="s">
        <v>15</v>
      </c>
      <c r="B56" s="31" t="s">
        <v>6</v>
      </c>
      <c r="C56" s="32" t="s">
        <v>225</v>
      </c>
      <c r="D56" s="34">
        <v>130</v>
      </c>
    </row>
    <row r="57" spans="1:4" ht="28.5" customHeight="1">
      <c r="A57" s="35" t="s">
        <v>18</v>
      </c>
      <c r="B57" s="31" t="s">
        <v>16</v>
      </c>
      <c r="C57" s="32" t="s">
        <v>17</v>
      </c>
      <c r="D57" s="33">
        <v>25.4</v>
      </c>
    </row>
    <row r="58" spans="1:4" ht="12.75">
      <c r="A58" s="24" t="s">
        <v>105</v>
      </c>
      <c r="B58" s="40" t="s">
        <v>103</v>
      </c>
      <c r="C58" s="39"/>
      <c r="D58" s="25"/>
    </row>
    <row r="59" spans="1:4" ht="36">
      <c r="A59" s="35" t="s">
        <v>112</v>
      </c>
      <c r="B59" s="31" t="s">
        <v>20</v>
      </c>
      <c r="D59" s="33">
        <v>1.1</v>
      </c>
    </row>
    <row r="60" spans="1:4" ht="24">
      <c r="A60" s="35" t="s">
        <v>113</v>
      </c>
      <c r="B60" s="31" t="s">
        <v>21</v>
      </c>
      <c r="C60" s="32" t="s">
        <v>19</v>
      </c>
      <c r="D60" s="33">
        <v>2</v>
      </c>
    </row>
    <row r="61" spans="1:4" ht="19.5" customHeight="1">
      <c r="A61" s="35" t="s">
        <v>114</v>
      </c>
      <c r="B61" s="31" t="s">
        <v>22</v>
      </c>
      <c r="C61" s="32" t="s">
        <v>19</v>
      </c>
      <c r="D61" s="33">
        <v>2</v>
      </c>
    </row>
    <row r="62" spans="1:4" ht="16.5" customHeight="1">
      <c r="A62" s="35" t="s">
        <v>23</v>
      </c>
      <c r="B62" s="31" t="s">
        <v>24</v>
      </c>
      <c r="C62" s="32" t="s">
        <v>19</v>
      </c>
      <c r="D62" s="33">
        <v>1</v>
      </c>
    </row>
    <row r="63" spans="1:4" ht="13.5" customHeight="1">
      <c r="A63" s="35" t="s">
        <v>25</v>
      </c>
      <c r="B63" s="31" t="s">
        <v>111</v>
      </c>
      <c r="C63" s="32" t="s">
        <v>17</v>
      </c>
      <c r="D63" s="33">
        <v>6</v>
      </c>
    </row>
    <row r="64" spans="1:4" ht="12.75">
      <c r="A64" s="35" t="s">
        <v>138</v>
      </c>
      <c r="B64" s="43" t="s">
        <v>26</v>
      </c>
      <c r="C64" s="7"/>
      <c r="D64" s="7"/>
    </row>
    <row r="65" spans="1:4" ht="24">
      <c r="A65" s="35" t="s">
        <v>27</v>
      </c>
      <c r="B65" s="31" t="s">
        <v>28</v>
      </c>
      <c r="C65" s="32" t="s">
        <v>200</v>
      </c>
      <c r="D65" s="34" t="s">
        <v>29</v>
      </c>
    </row>
    <row r="66" spans="1:4" ht="24">
      <c r="A66" s="35" t="s">
        <v>30</v>
      </c>
      <c r="B66" s="31" t="s">
        <v>31</v>
      </c>
      <c r="C66" s="32" t="s">
        <v>200</v>
      </c>
      <c r="D66" s="34" t="s">
        <v>32</v>
      </c>
    </row>
    <row r="67" spans="1:4" ht="24">
      <c r="A67" s="35" t="s">
        <v>33</v>
      </c>
      <c r="B67" s="31" t="s">
        <v>34</v>
      </c>
      <c r="C67" s="32" t="s">
        <v>104</v>
      </c>
      <c r="D67" s="33">
        <v>0.12</v>
      </c>
    </row>
    <row r="68" spans="1:4" ht="24">
      <c r="A68" s="35" t="s">
        <v>35</v>
      </c>
      <c r="B68" s="31" t="s">
        <v>36</v>
      </c>
      <c r="C68" s="32" t="s">
        <v>38</v>
      </c>
      <c r="D68" s="34" t="s">
        <v>37</v>
      </c>
    </row>
    <row r="69" spans="1:4" ht="12.75">
      <c r="A69" s="35" t="s">
        <v>139</v>
      </c>
      <c r="B69" s="13" t="s">
        <v>39</v>
      </c>
      <c r="C69" s="7"/>
      <c r="D69" s="7"/>
    </row>
    <row r="70" spans="1:4" ht="13.5" customHeight="1">
      <c r="A70" s="35" t="s">
        <v>40</v>
      </c>
      <c r="B70" s="31" t="s">
        <v>41</v>
      </c>
      <c r="C70" s="32" t="s">
        <v>38</v>
      </c>
      <c r="D70" s="34" t="s">
        <v>42</v>
      </c>
    </row>
    <row r="71" spans="1:4" ht="36.75" customHeight="1">
      <c r="A71" s="35" t="s">
        <v>43</v>
      </c>
      <c r="B71" s="31" t="s">
        <v>44</v>
      </c>
      <c r="C71" s="32" t="s">
        <v>38</v>
      </c>
      <c r="D71" s="34">
        <v>40.06</v>
      </c>
    </row>
    <row r="72" spans="1:4" ht="24">
      <c r="A72" s="35" t="s">
        <v>45</v>
      </c>
      <c r="B72" s="31" t="s">
        <v>277</v>
      </c>
      <c r="C72" s="32" t="s">
        <v>46</v>
      </c>
      <c r="D72" s="34">
        <v>2</v>
      </c>
    </row>
    <row r="73" spans="1:4" ht="15.75">
      <c r="A73" s="55" t="s">
        <v>286</v>
      </c>
      <c r="B73" s="56" t="s">
        <v>278</v>
      </c>
      <c r="C73" s="7"/>
      <c r="D73" s="7"/>
    </row>
    <row r="74" spans="1:4" ht="24">
      <c r="A74" s="57" t="s">
        <v>117</v>
      </c>
      <c r="B74" s="8" t="s">
        <v>279</v>
      </c>
      <c r="C74" s="9" t="s">
        <v>280</v>
      </c>
      <c r="D74" s="11">
        <v>2</v>
      </c>
    </row>
    <row r="75" spans="1:4" ht="12.75">
      <c r="A75" s="57" t="s">
        <v>118</v>
      </c>
      <c r="B75" s="58" t="s">
        <v>281</v>
      </c>
      <c r="C75" s="59" t="s">
        <v>60</v>
      </c>
      <c r="D75" s="59">
        <v>35</v>
      </c>
    </row>
    <row r="76" spans="1:4" ht="12.75">
      <c r="A76" s="57" t="s">
        <v>119</v>
      </c>
      <c r="B76" s="8" t="s">
        <v>282</v>
      </c>
      <c r="C76" s="9" t="s">
        <v>19</v>
      </c>
      <c r="D76" s="9">
        <v>16</v>
      </c>
    </row>
    <row r="77" spans="1:4" ht="15.75">
      <c r="A77" s="56" t="s">
        <v>285</v>
      </c>
      <c r="B77" s="56" t="s">
        <v>284</v>
      </c>
      <c r="C77" s="60"/>
      <c r="D77" s="60"/>
    </row>
    <row r="78" spans="1:4" ht="15.75">
      <c r="A78" s="56" t="s">
        <v>288</v>
      </c>
      <c r="B78" s="53" t="s">
        <v>287</v>
      </c>
      <c r="C78" s="60"/>
      <c r="D78" s="60"/>
    </row>
    <row r="79" spans="1:4" ht="24">
      <c r="A79" s="61" t="s">
        <v>300</v>
      </c>
      <c r="B79" s="8" t="s">
        <v>289</v>
      </c>
      <c r="C79" s="9" t="s">
        <v>63</v>
      </c>
      <c r="D79" s="10" t="s">
        <v>301</v>
      </c>
    </row>
    <row r="80" spans="1:4" ht="22.5">
      <c r="A80" s="61" t="s">
        <v>303</v>
      </c>
      <c r="B80" s="8" t="s">
        <v>290</v>
      </c>
      <c r="C80" s="9" t="s">
        <v>263</v>
      </c>
      <c r="D80" s="10" t="s">
        <v>302</v>
      </c>
    </row>
    <row r="81" spans="1:4" ht="24">
      <c r="A81" s="61" t="s">
        <v>304</v>
      </c>
      <c r="B81" s="8" t="s">
        <v>291</v>
      </c>
      <c r="C81" s="9" t="s">
        <v>46</v>
      </c>
      <c r="D81" s="11">
        <v>2</v>
      </c>
    </row>
    <row r="82" spans="1:4" ht="24">
      <c r="A82" s="61" t="s">
        <v>305</v>
      </c>
      <c r="B82" s="8" t="s">
        <v>292</v>
      </c>
      <c r="C82" s="9" t="s">
        <v>293</v>
      </c>
      <c r="D82" s="11">
        <v>2</v>
      </c>
    </row>
    <row r="83" spans="1:4" ht="33.75">
      <c r="A83" s="61" t="s">
        <v>306</v>
      </c>
      <c r="B83" s="8" t="s">
        <v>258</v>
      </c>
      <c r="C83" s="10" t="s">
        <v>115</v>
      </c>
      <c r="D83" s="10" t="s">
        <v>307</v>
      </c>
    </row>
    <row r="84" spans="1:4" ht="24">
      <c r="A84" s="61" t="s">
        <v>308</v>
      </c>
      <c r="B84" s="8" t="s">
        <v>294</v>
      </c>
      <c r="C84" s="9" t="s">
        <v>310</v>
      </c>
      <c r="D84" s="10" t="s">
        <v>309</v>
      </c>
    </row>
    <row r="85" spans="1:4" ht="22.5">
      <c r="A85" s="61" t="s">
        <v>311</v>
      </c>
      <c r="B85" s="8" t="s">
        <v>295</v>
      </c>
      <c r="C85" s="9" t="s">
        <v>310</v>
      </c>
      <c r="D85" s="10" t="s">
        <v>312</v>
      </c>
    </row>
    <row r="86" spans="1:4" ht="24">
      <c r="A86" s="61" t="s">
        <v>313</v>
      </c>
      <c r="B86" s="8" t="s">
        <v>296</v>
      </c>
      <c r="C86" s="9" t="s">
        <v>310</v>
      </c>
      <c r="D86" s="10" t="s">
        <v>314</v>
      </c>
    </row>
    <row r="87" spans="1:4" ht="24">
      <c r="A87" s="61" t="s">
        <v>315</v>
      </c>
      <c r="B87" s="8" t="s">
        <v>297</v>
      </c>
      <c r="C87" s="9" t="s">
        <v>317</v>
      </c>
      <c r="D87" s="10" t="s">
        <v>316</v>
      </c>
    </row>
    <row r="88" spans="1:4" ht="24">
      <c r="A88" s="61" t="s">
        <v>318</v>
      </c>
      <c r="B88" s="8" t="s">
        <v>298</v>
      </c>
      <c r="C88" s="9" t="s">
        <v>46</v>
      </c>
      <c r="D88" s="11">
        <v>4</v>
      </c>
    </row>
    <row r="89" spans="1:4" ht="24">
      <c r="A89" s="61" t="s">
        <v>319</v>
      </c>
      <c r="B89" s="8" t="s">
        <v>320</v>
      </c>
      <c r="C89" s="9" t="s">
        <v>321</v>
      </c>
      <c r="D89" s="10" t="s">
        <v>322</v>
      </c>
    </row>
    <row r="90" spans="1:4" ht="22.5">
      <c r="A90" s="61" t="s">
        <v>323</v>
      </c>
      <c r="B90" s="8" t="s">
        <v>299</v>
      </c>
      <c r="C90" s="9" t="s">
        <v>200</v>
      </c>
      <c r="D90" s="10" t="s">
        <v>324</v>
      </c>
    </row>
    <row r="91" spans="1:4" s="37" customFormat="1" ht="15">
      <c r="A91" s="62"/>
      <c r="B91" s="62"/>
      <c r="C91" s="62"/>
      <c r="D91" s="62"/>
    </row>
    <row r="92" spans="1:4" s="37" customFormat="1" ht="15">
      <c r="A92" s="62"/>
      <c r="B92" s="62"/>
      <c r="C92" s="62"/>
      <c r="D92" s="62"/>
    </row>
    <row r="93" spans="2:3" s="37" customFormat="1" ht="15.75">
      <c r="B93" s="63" t="s">
        <v>334</v>
      </c>
      <c r="C93" s="63" t="s">
        <v>335</v>
      </c>
    </row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</sheetData>
  <sheetProtection/>
  <mergeCells count="5">
    <mergeCell ref="B4:B5"/>
    <mergeCell ref="A2:D2"/>
    <mergeCell ref="A4:A5"/>
    <mergeCell ref="C4:C5"/>
    <mergeCell ref="D4:D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25">
      <selection activeCell="C44" sqref="C44"/>
    </sheetView>
  </sheetViews>
  <sheetFormatPr defaultColWidth="9.00390625" defaultRowHeight="12.75"/>
  <cols>
    <col min="1" max="1" width="5.375" style="0" customWidth="1"/>
    <col min="2" max="2" width="50.375" style="0" customWidth="1"/>
    <col min="3" max="3" width="16.00390625" style="0" customWidth="1"/>
    <col min="4" max="4" width="21.125" style="0" customWidth="1"/>
    <col min="5" max="6" width="9.125" style="27" customWidth="1"/>
  </cols>
  <sheetData>
    <row r="1" ht="15">
      <c r="D1" s="30" t="s">
        <v>133</v>
      </c>
    </row>
    <row r="2" spans="9:13" ht="15">
      <c r="I2" s="1"/>
      <c r="J2" s="1"/>
      <c r="K2" s="1"/>
      <c r="L2" s="1"/>
      <c r="M2" s="1"/>
    </row>
    <row r="3" spans="2:4" ht="15.75">
      <c r="B3" s="51" t="s">
        <v>135</v>
      </c>
      <c r="C3" s="51"/>
      <c r="D3" s="51"/>
    </row>
    <row r="4" ht="4.5" customHeight="1"/>
    <row r="5" spans="1:4" ht="12.75">
      <c r="A5" s="4" t="s">
        <v>55</v>
      </c>
      <c r="B5" s="52" t="s">
        <v>56</v>
      </c>
      <c r="C5" s="52" t="s">
        <v>57</v>
      </c>
      <c r="D5" s="52"/>
    </row>
    <row r="6" spans="1:4" ht="25.5">
      <c r="A6" s="4" t="s">
        <v>58</v>
      </c>
      <c r="B6" s="52"/>
      <c r="C6" s="4" t="s">
        <v>59</v>
      </c>
      <c r="D6" s="26" t="s">
        <v>50</v>
      </c>
    </row>
    <row r="7" spans="1:4" ht="14.25">
      <c r="A7" s="4">
        <v>1</v>
      </c>
      <c r="B7" s="29" t="s">
        <v>134</v>
      </c>
      <c r="C7" s="28"/>
      <c r="D7" s="4"/>
    </row>
    <row r="8" spans="1:6" s="70" customFormat="1" ht="18.75" customHeight="1">
      <c r="A8" s="65" t="s">
        <v>137</v>
      </c>
      <c r="B8" s="66" t="s">
        <v>283</v>
      </c>
      <c r="C8" s="67" t="s">
        <v>53</v>
      </c>
      <c r="D8" s="68">
        <v>2</v>
      </c>
      <c r="E8" s="69"/>
      <c r="F8" s="69"/>
    </row>
    <row r="9" spans="1:6" s="70" customFormat="1" ht="20.25" customHeight="1">
      <c r="A9" s="71">
        <v>2</v>
      </c>
      <c r="B9" s="72" t="s">
        <v>136</v>
      </c>
      <c r="C9" s="73"/>
      <c r="D9" s="73"/>
      <c r="E9" s="69"/>
      <c r="F9" s="69"/>
    </row>
    <row r="10" spans="1:11" s="70" customFormat="1" ht="24">
      <c r="A10" s="65" t="s">
        <v>117</v>
      </c>
      <c r="B10" s="74" t="s">
        <v>211</v>
      </c>
      <c r="C10" s="75" t="s">
        <v>53</v>
      </c>
      <c r="D10" s="76">
        <v>18</v>
      </c>
      <c r="E10" s="69"/>
      <c r="F10" s="69"/>
      <c r="G10" s="69"/>
      <c r="H10" s="69"/>
      <c r="I10" s="69"/>
      <c r="J10" s="69"/>
      <c r="K10" s="69"/>
    </row>
    <row r="11" spans="1:11" s="70" customFormat="1" ht="24">
      <c r="A11" s="65" t="s">
        <v>118</v>
      </c>
      <c r="B11" s="74" t="s">
        <v>216</v>
      </c>
      <c r="C11" s="77" t="s">
        <v>63</v>
      </c>
      <c r="D11" s="78" t="s">
        <v>217</v>
      </c>
      <c r="E11" s="69"/>
      <c r="F11" s="69"/>
      <c r="G11" s="79"/>
      <c r="H11" s="80"/>
      <c r="I11" s="81"/>
      <c r="J11" s="82"/>
      <c r="K11" s="69"/>
    </row>
    <row r="12" spans="1:8" s="70" customFormat="1" ht="12.75">
      <c r="A12" s="65" t="s">
        <v>119</v>
      </c>
      <c r="B12" s="74" t="s">
        <v>220</v>
      </c>
      <c r="C12" s="77" t="s">
        <v>63</v>
      </c>
      <c r="D12" s="83">
        <v>8.981</v>
      </c>
      <c r="E12" s="69"/>
      <c r="F12" s="69"/>
      <c r="G12" s="69"/>
      <c r="H12" s="69"/>
    </row>
    <row r="13" spans="1:9" s="70" customFormat="1" ht="25.5">
      <c r="A13" s="65" t="s">
        <v>120</v>
      </c>
      <c r="B13" s="84" t="s">
        <v>150</v>
      </c>
      <c r="C13" s="75" t="s">
        <v>63</v>
      </c>
      <c r="D13" s="76">
        <v>6.395</v>
      </c>
      <c r="E13" s="69"/>
      <c r="F13" s="85"/>
      <c r="G13" s="86"/>
      <c r="H13" s="87"/>
      <c r="I13" s="69"/>
    </row>
    <row r="14" spans="1:12" s="70" customFormat="1" ht="25.5">
      <c r="A14" s="65" t="s">
        <v>121</v>
      </c>
      <c r="B14" s="84" t="s">
        <v>143</v>
      </c>
      <c r="C14" s="75" t="s">
        <v>68</v>
      </c>
      <c r="D14" s="75" t="s">
        <v>164</v>
      </c>
      <c r="E14" s="79"/>
      <c r="F14" s="81"/>
      <c r="G14" s="88"/>
      <c r="H14" s="69"/>
      <c r="I14" s="69"/>
      <c r="J14" s="69"/>
      <c r="K14" s="69"/>
      <c r="L14" s="69"/>
    </row>
    <row r="15" spans="1:12" s="70" customFormat="1" ht="12.75">
      <c r="A15" s="65" t="s">
        <v>122</v>
      </c>
      <c r="B15" s="84" t="s">
        <v>144</v>
      </c>
      <c r="C15" s="75" t="s">
        <v>68</v>
      </c>
      <c r="D15" s="83">
        <f>0.0221+0.03</f>
        <v>0.0521</v>
      </c>
      <c r="E15" s="89"/>
      <c r="F15" s="79"/>
      <c r="G15" s="90"/>
      <c r="H15" s="81"/>
      <c r="I15" s="69"/>
      <c r="J15" s="69"/>
      <c r="K15" s="69"/>
      <c r="L15" s="69"/>
    </row>
    <row r="16" spans="1:12" s="70" customFormat="1" ht="25.5">
      <c r="A16" s="65" t="s">
        <v>123</v>
      </c>
      <c r="B16" s="84" t="s">
        <v>145</v>
      </c>
      <c r="C16" s="75" t="s">
        <v>53</v>
      </c>
      <c r="D16" s="76">
        <f>12+23</f>
        <v>35</v>
      </c>
      <c r="E16" s="69"/>
      <c r="F16" s="69" t="s">
        <v>62</v>
      </c>
      <c r="G16" s="69"/>
      <c r="H16" s="69"/>
      <c r="I16" s="69"/>
      <c r="J16" s="69"/>
      <c r="K16" s="69"/>
      <c r="L16" s="69"/>
    </row>
    <row r="17" spans="1:12" s="70" customFormat="1" ht="30" customHeight="1">
      <c r="A17" s="65" t="s">
        <v>124</v>
      </c>
      <c r="B17" s="84" t="s">
        <v>146</v>
      </c>
      <c r="C17" s="75" t="s">
        <v>53</v>
      </c>
      <c r="D17" s="76">
        <v>6</v>
      </c>
      <c r="E17" s="69"/>
      <c r="F17" s="79"/>
      <c r="G17" s="90"/>
      <c r="H17" s="81"/>
      <c r="I17" s="82"/>
      <c r="J17" s="80"/>
      <c r="K17" s="82"/>
      <c r="L17" s="69"/>
    </row>
    <row r="18" spans="1:10" s="69" customFormat="1" ht="12.75">
      <c r="A18" s="65" t="s">
        <v>125</v>
      </c>
      <c r="B18" s="84" t="s">
        <v>147</v>
      </c>
      <c r="C18" s="75" t="s">
        <v>68</v>
      </c>
      <c r="D18" s="75">
        <f>0.3105+0.2658</f>
        <v>0.5763</v>
      </c>
      <c r="F18" s="89"/>
      <c r="G18" s="79"/>
      <c r="H18" s="80"/>
      <c r="I18" s="81"/>
      <c r="J18" s="88"/>
    </row>
    <row r="19" spans="1:6" s="69" customFormat="1" ht="38.25">
      <c r="A19" s="65" t="s">
        <v>126</v>
      </c>
      <c r="B19" s="84" t="s">
        <v>81</v>
      </c>
      <c r="C19" s="75" t="s">
        <v>68</v>
      </c>
      <c r="D19" s="75" t="s">
        <v>165</v>
      </c>
      <c r="E19" s="91"/>
      <c r="F19" s="91"/>
    </row>
    <row r="20" spans="1:11" s="69" customFormat="1" ht="38.25">
      <c r="A20" s="65" t="s">
        <v>127</v>
      </c>
      <c r="B20" s="84" t="s">
        <v>148</v>
      </c>
      <c r="C20" s="75" t="s">
        <v>68</v>
      </c>
      <c r="D20" s="78">
        <f>1.6744+0.0423+0.385</f>
        <v>2.1017</v>
      </c>
      <c r="E20" s="92"/>
      <c r="F20" s="79"/>
      <c r="G20" s="89"/>
      <c r="H20" s="79"/>
      <c r="I20" s="80"/>
      <c r="J20" s="81"/>
      <c r="K20" s="88"/>
    </row>
    <row r="21" spans="1:9" s="69" customFormat="1" ht="38.25">
      <c r="A21" s="65" t="s">
        <v>128</v>
      </c>
      <c r="B21" s="84" t="s">
        <v>149</v>
      </c>
      <c r="C21" s="75" t="s">
        <v>68</v>
      </c>
      <c r="D21" s="83">
        <f>1.34+1.645</f>
        <v>2.9850000000000003</v>
      </c>
      <c r="E21" s="93"/>
      <c r="F21" s="94"/>
      <c r="G21" s="85"/>
      <c r="H21" s="86"/>
      <c r="I21" s="87"/>
    </row>
    <row r="22" spans="1:6" s="69" customFormat="1" ht="38.25">
      <c r="A22" s="65" t="s">
        <v>140</v>
      </c>
      <c r="B22" s="84" t="s">
        <v>151</v>
      </c>
      <c r="C22" s="75" t="s">
        <v>68</v>
      </c>
      <c r="D22" s="75">
        <f>0.00336+0.003792+0.00624+0.001219</f>
        <v>0.014611</v>
      </c>
      <c r="E22" s="93"/>
      <c r="F22" s="94"/>
    </row>
    <row r="23" spans="1:10" s="69" customFormat="1" ht="12.75">
      <c r="A23" s="65" t="s">
        <v>141</v>
      </c>
      <c r="B23" s="84" t="s">
        <v>152</v>
      </c>
      <c r="C23" s="75" t="s">
        <v>68</v>
      </c>
      <c r="D23" s="83">
        <f>0.0508+0.0038+0.0004+0.0038</f>
        <v>0.05879999999999999</v>
      </c>
      <c r="E23" s="93"/>
      <c r="G23" s="86"/>
      <c r="H23" s="85"/>
      <c r="I23" s="86"/>
      <c r="J23" s="87"/>
    </row>
    <row r="24" spans="1:6" s="69" customFormat="1" ht="12.75">
      <c r="A24" s="65" t="s">
        <v>142</v>
      </c>
      <c r="B24" s="84" t="s">
        <v>160</v>
      </c>
      <c r="C24" s="75" t="s">
        <v>60</v>
      </c>
      <c r="D24" s="95">
        <v>110</v>
      </c>
      <c r="E24" s="93"/>
      <c r="F24" s="94"/>
    </row>
    <row r="25" spans="1:6" s="69" customFormat="1" ht="51">
      <c r="A25" s="65" t="s">
        <v>153</v>
      </c>
      <c r="B25" s="84" t="s">
        <v>161</v>
      </c>
      <c r="C25" s="75" t="s">
        <v>60</v>
      </c>
      <c r="D25" s="95">
        <v>21</v>
      </c>
      <c r="E25" s="93"/>
      <c r="F25" s="94"/>
    </row>
    <row r="26" spans="1:6" s="69" customFormat="1" ht="25.5">
      <c r="A26" s="65" t="s">
        <v>154</v>
      </c>
      <c r="B26" s="84" t="s">
        <v>162</v>
      </c>
      <c r="C26" s="75" t="s">
        <v>163</v>
      </c>
      <c r="D26" s="95">
        <v>5</v>
      </c>
      <c r="E26" s="93"/>
      <c r="F26" s="94"/>
    </row>
    <row r="27" spans="1:6" s="69" customFormat="1" ht="12.75">
      <c r="A27" s="65" t="s">
        <v>155</v>
      </c>
      <c r="B27" s="66" t="s">
        <v>166</v>
      </c>
      <c r="C27" s="67" t="s">
        <v>53</v>
      </c>
      <c r="D27" s="68">
        <v>10</v>
      </c>
      <c r="E27" s="93"/>
      <c r="F27" s="94"/>
    </row>
    <row r="28" spans="1:6" s="69" customFormat="1" ht="12.75">
      <c r="A28" s="65" t="s">
        <v>156</v>
      </c>
      <c r="B28" s="66" t="s">
        <v>167</v>
      </c>
      <c r="C28" s="67" t="s">
        <v>53</v>
      </c>
      <c r="D28" s="68">
        <v>12</v>
      </c>
      <c r="E28" s="93"/>
      <c r="F28" s="94"/>
    </row>
    <row r="29" spans="1:6" s="69" customFormat="1" ht="12.75">
      <c r="A29" s="65" t="s">
        <v>157</v>
      </c>
      <c r="B29" s="66" t="s">
        <v>168</v>
      </c>
      <c r="C29" s="67" t="s">
        <v>53</v>
      </c>
      <c r="D29" s="68">
        <v>6</v>
      </c>
      <c r="E29" s="93"/>
      <c r="F29" s="94"/>
    </row>
    <row r="30" spans="1:6" s="69" customFormat="1" ht="12.75">
      <c r="A30" s="65" t="s">
        <v>158</v>
      </c>
      <c r="B30" s="66" t="s">
        <v>169</v>
      </c>
      <c r="C30" s="67" t="s">
        <v>53</v>
      </c>
      <c r="D30" s="68">
        <v>3</v>
      </c>
      <c r="E30" s="93"/>
      <c r="F30" s="94"/>
    </row>
    <row r="31" spans="1:6" s="69" customFormat="1" ht="12.75">
      <c r="A31" s="65" t="s">
        <v>159</v>
      </c>
      <c r="B31" s="66" t="s">
        <v>180</v>
      </c>
      <c r="C31" s="67" t="s">
        <v>69</v>
      </c>
      <c r="D31" s="68">
        <v>12</v>
      </c>
      <c r="E31" s="93"/>
      <c r="F31" s="94"/>
    </row>
    <row r="32" spans="1:8" s="69" customFormat="1" ht="12.75">
      <c r="A32" s="65" t="s">
        <v>170</v>
      </c>
      <c r="B32" s="66" t="s">
        <v>181</v>
      </c>
      <c r="C32" s="67" t="s">
        <v>182</v>
      </c>
      <c r="D32" s="68">
        <f>20+290</f>
        <v>310</v>
      </c>
      <c r="E32" s="93"/>
      <c r="F32" s="79"/>
      <c r="G32" s="81"/>
      <c r="H32" s="82"/>
    </row>
    <row r="33" spans="1:9" s="69" customFormat="1" ht="12.75">
      <c r="A33" s="65" t="s">
        <v>171</v>
      </c>
      <c r="B33" s="66" t="s">
        <v>183</v>
      </c>
      <c r="C33" s="67" t="s">
        <v>68</v>
      </c>
      <c r="D33" s="96">
        <v>0.18796</v>
      </c>
      <c r="E33" s="93"/>
      <c r="F33" s="94"/>
      <c r="G33" s="85"/>
      <c r="H33" s="86"/>
      <c r="I33" s="97"/>
    </row>
    <row r="34" spans="1:6" s="69" customFormat="1" ht="12.75">
      <c r="A34" s="65" t="s">
        <v>172</v>
      </c>
      <c r="B34" s="66" t="s">
        <v>184</v>
      </c>
      <c r="C34" s="67" t="s">
        <v>63</v>
      </c>
      <c r="D34" s="68">
        <v>15.51</v>
      </c>
      <c r="E34" s="93"/>
      <c r="F34" s="94"/>
    </row>
    <row r="35" spans="1:6" s="69" customFormat="1" ht="12.75">
      <c r="A35" s="65" t="s">
        <v>173</v>
      </c>
      <c r="B35" s="66" t="s">
        <v>186</v>
      </c>
      <c r="C35" s="67" t="s">
        <v>185</v>
      </c>
      <c r="D35" s="68">
        <v>125</v>
      </c>
      <c r="E35" s="98"/>
      <c r="F35" s="99"/>
    </row>
    <row r="36" spans="1:6" s="69" customFormat="1" ht="12.75">
      <c r="A36" s="65" t="s">
        <v>336</v>
      </c>
      <c r="B36" s="66" t="s">
        <v>187</v>
      </c>
      <c r="C36" s="67" t="s">
        <v>68</v>
      </c>
      <c r="D36" s="96">
        <f>1.0933+0.18796</f>
        <v>1.2812599999999998</v>
      </c>
      <c r="E36" s="100"/>
      <c r="F36" s="99"/>
    </row>
    <row r="37" spans="1:6" s="69" customFormat="1" ht="12.75">
      <c r="A37" s="65" t="s">
        <v>174</v>
      </c>
      <c r="B37" s="66" t="s">
        <v>188</v>
      </c>
      <c r="C37" s="67" t="s">
        <v>182</v>
      </c>
      <c r="D37" s="68">
        <v>37</v>
      </c>
      <c r="E37" s="101"/>
      <c r="F37" s="99"/>
    </row>
    <row r="38" spans="1:4" s="69" customFormat="1" ht="22.5">
      <c r="A38" s="65" t="s">
        <v>175</v>
      </c>
      <c r="B38" s="66" t="s">
        <v>189</v>
      </c>
      <c r="C38" s="67" t="s">
        <v>69</v>
      </c>
      <c r="D38" s="96" t="s">
        <v>190</v>
      </c>
    </row>
    <row r="39" spans="1:4" s="69" customFormat="1" ht="36">
      <c r="A39" s="65" t="s">
        <v>176</v>
      </c>
      <c r="B39" s="102" t="s">
        <v>256</v>
      </c>
      <c r="C39" s="103" t="s">
        <v>68</v>
      </c>
      <c r="D39" s="78" t="s">
        <v>257</v>
      </c>
    </row>
    <row r="40" spans="1:4" s="69" customFormat="1" ht="48">
      <c r="A40" s="65" t="s">
        <v>177</v>
      </c>
      <c r="B40" s="66" t="s">
        <v>325</v>
      </c>
      <c r="C40" s="67" t="s">
        <v>317</v>
      </c>
      <c r="D40" s="96" t="s">
        <v>329</v>
      </c>
    </row>
    <row r="41" spans="1:14" s="69" customFormat="1" ht="60">
      <c r="A41" s="65" t="s">
        <v>178</v>
      </c>
      <c r="B41" s="66" t="s">
        <v>326</v>
      </c>
      <c r="C41" s="67" t="s">
        <v>194</v>
      </c>
      <c r="D41" s="68">
        <v>2</v>
      </c>
      <c r="G41" s="70"/>
      <c r="H41" s="70"/>
      <c r="I41" s="70"/>
      <c r="J41" s="70"/>
      <c r="K41" s="70"/>
      <c r="L41" s="70"/>
      <c r="M41" s="70"/>
      <c r="N41" s="70"/>
    </row>
    <row r="42" spans="1:14" s="69" customFormat="1" ht="60">
      <c r="A42" s="65" t="s">
        <v>179</v>
      </c>
      <c r="B42" s="66" t="s">
        <v>327</v>
      </c>
      <c r="C42" s="67" t="s">
        <v>194</v>
      </c>
      <c r="D42" s="68">
        <v>2</v>
      </c>
      <c r="G42" s="70"/>
      <c r="H42" s="70"/>
      <c r="I42" s="70"/>
      <c r="J42" s="70"/>
      <c r="K42" s="70"/>
      <c r="L42" s="70"/>
      <c r="M42" s="70"/>
      <c r="N42" s="70"/>
    </row>
    <row r="43" spans="1:14" s="69" customFormat="1" ht="22.5">
      <c r="A43" s="65" t="s">
        <v>191</v>
      </c>
      <c r="B43" s="66" t="s">
        <v>195</v>
      </c>
      <c r="C43" s="67" t="s">
        <v>63</v>
      </c>
      <c r="D43" s="96" t="s">
        <v>330</v>
      </c>
      <c r="G43" s="70"/>
      <c r="H43" s="70"/>
      <c r="I43" s="70"/>
      <c r="J43" s="70"/>
      <c r="K43" s="70"/>
      <c r="L43" s="70"/>
      <c r="M43" s="70"/>
      <c r="N43" s="70"/>
    </row>
    <row r="44" spans="1:14" s="69" customFormat="1" ht="22.5">
      <c r="A44" s="65" t="s">
        <v>192</v>
      </c>
      <c r="B44" s="66" t="s">
        <v>196</v>
      </c>
      <c r="C44" s="67" t="s">
        <v>69</v>
      </c>
      <c r="D44" s="96" t="s">
        <v>331</v>
      </c>
      <c r="G44" s="70"/>
      <c r="H44" s="70"/>
      <c r="I44" s="70"/>
      <c r="J44" s="70"/>
      <c r="K44" s="70"/>
      <c r="L44" s="70"/>
      <c r="M44" s="70"/>
      <c r="N44" s="70"/>
    </row>
    <row r="45" spans="1:14" s="69" customFormat="1" ht="24">
      <c r="A45" s="65" t="s">
        <v>193</v>
      </c>
      <c r="B45" s="66" t="s">
        <v>328</v>
      </c>
      <c r="C45" s="67" t="s">
        <v>333</v>
      </c>
      <c r="D45" s="96" t="s">
        <v>332</v>
      </c>
      <c r="G45" s="70"/>
      <c r="H45" s="70"/>
      <c r="I45" s="70"/>
      <c r="J45" s="70"/>
      <c r="K45" s="70"/>
      <c r="L45" s="70"/>
      <c r="M45" s="70"/>
      <c r="N45" s="70"/>
    </row>
    <row r="46" spans="7:14" s="69" customFormat="1" ht="12.75">
      <c r="G46" s="70"/>
      <c r="H46" s="70"/>
      <c r="I46" s="70"/>
      <c r="J46" s="70"/>
      <c r="K46" s="70"/>
      <c r="L46" s="70"/>
      <c r="M46" s="70"/>
      <c r="N46" s="70"/>
    </row>
    <row r="47" spans="2:14" s="69" customFormat="1" ht="15.75">
      <c r="B47" s="104" t="s">
        <v>131</v>
      </c>
      <c r="C47" s="105" t="s">
        <v>132</v>
      </c>
      <c r="G47" s="70"/>
      <c r="H47" s="70"/>
      <c r="I47" s="70"/>
      <c r="J47" s="70"/>
      <c r="K47" s="70"/>
      <c r="L47" s="70"/>
      <c r="M47" s="70"/>
      <c r="N47" s="70"/>
    </row>
    <row r="48" spans="7:14" s="69" customFormat="1" ht="12.75">
      <c r="G48" s="70"/>
      <c r="H48" s="70"/>
      <c r="I48" s="70"/>
      <c r="J48" s="70"/>
      <c r="K48" s="70"/>
      <c r="L48" s="70"/>
      <c r="M48" s="70"/>
      <c r="N48" s="70"/>
    </row>
    <row r="49" spans="7:14" s="69" customFormat="1" ht="12.75">
      <c r="G49" s="70"/>
      <c r="H49" s="70"/>
      <c r="I49" s="70"/>
      <c r="J49" s="70"/>
      <c r="K49" s="70"/>
      <c r="L49" s="70"/>
      <c r="M49" s="70"/>
      <c r="N49" s="70"/>
    </row>
    <row r="50" spans="7:14" s="69" customFormat="1" ht="12.75">
      <c r="G50" s="70"/>
      <c r="H50" s="70"/>
      <c r="I50" s="70"/>
      <c r="J50" s="70"/>
      <c r="K50" s="70"/>
      <c r="L50" s="70"/>
      <c r="M50" s="70"/>
      <c r="N50" s="70"/>
    </row>
    <row r="51" spans="7:14" s="69" customFormat="1" ht="12.75">
      <c r="G51" s="70"/>
      <c r="H51" s="70"/>
      <c r="I51" s="70"/>
      <c r="J51" s="70"/>
      <c r="K51" s="70"/>
      <c r="L51" s="70"/>
      <c r="M51" s="70"/>
      <c r="N51" s="70"/>
    </row>
    <row r="52" spans="7:14" s="69" customFormat="1" ht="12.75">
      <c r="G52" s="70"/>
      <c r="H52" s="70"/>
      <c r="I52" s="70"/>
      <c r="J52" s="70"/>
      <c r="K52" s="70"/>
      <c r="L52" s="70"/>
      <c r="M52" s="70"/>
      <c r="N52" s="70"/>
    </row>
    <row r="53" spans="7:14" s="69" customFormat="1" ht="12.75">
      <c r="G53" s="70"/>
      <c r="H53" s="70"/>
      <c r="I53" s="70"/>
      <c r="J53" s="70"/>
      <c r="K53" s="70"/>
      <c r="L53" s="70"/>
      <c r="M53" s="70"/>
      <c r="N53" s="70"/>
    </row>
    <row r="54" spans="7:14" s="69" customFormat="1" ht="12.75">
      <c r="G54" s="70"/>
      <c r="H54" s="70"/>
      <c r="I54" s="70"/>
      <c r="J54" s="70"/>
      <c r="K54" s="70"/>
      <c r="L54" s="70"/>
      <c r="M54" s="70"/>
      <c r="N54" s="70"/>
    </row>
    <row r="55" spans="7:14" s="69" customFormat="1" ht="12.75">
      <c r="G55" s="70"/>
      <c r="H55" s="70"/>
      <c r="I55" s="70"/>
      <c r="J55" s="70"/>
      <c r="K55" s="70"/>
      <c r="L55" s="70"/>
      <c r="M55" s="70"/>
      <c r="N55" s="70"/>
    </row>
    <row r="56" spans="7:14" s="69" customFormat="1" ht="12.75">
      <c r="G56" s="70"/>
      <c r="H56" s="70"/>
      <c r="I56" s="70"/>
      <c r="J56" s="70"/>
      <c r="K56" s="70"/>
      <c r="L56" s="70"/>
      <c r="M56" s="70"/>
      <c r="N56" s="70"/>
    </row>
    <row r="57" s="69" customFormat="1" ht="12.75"/>
    <row r="58" s="69" customFormat="1" ht="12.75"/>
    <row r="59" s="69" customFormat="1" ht="12.75"/>
    <row r="60" s="69" customFormat="1" ht="12.75"/>
    <row r="61" s="69" customFormat="1" ht="12.75"/>
    <row r="62" s="69" customFormat="1" ht="12.75"/>
    <row r="63" s="69" customFormat="1" ht="12.75"/>
    <row r="64" s="69" customFormat="1" ht="12.75"/>
    <row r="65" s="69" customFormat="1" ht="12.75"/>
    <row r="66" s="69" customFormat="1" ht="12.75"/>
    <row r="67" s="69" customFormat="1" ht="12.75"/>
    <row r="68" s="69" customFormat="1" ht="12.75"/>
    <row r="69" s="69" customFormat="1" ht="12.75"/>
    <row r="70" s="69" customFormat="1" ht="12.75"/>
    <row r="71" s="69" customFormat="1" ht="12.75"/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pans="5:6" s="70" customFormat="1" ht="12.75">
      <c r="E90" s="69"/>
      <c r="F90" s="69"/>
    </row>
    <row r="91" spans="5:6" s="70" customFormat="1" ht="12.75">
      <c r="E91" s="69"/>
      <c r="F91" s="69"/>
    </row>
    <row r="92" spans="5:6" s="70" customFormat="1" ht="12.75">
      <c r="E92" s="69"/>
      <c r="F92" s="69"/>
    </row>
    <row r="93" spans="5:6" s="70" customFormat="1" ht="12.75">
      <c r="E93" s="69"/>
      <c r="F93" s="69"/>
    </row>
    <row r="94" spans="5:6" s="70" customFormat="1" ht="12.75">
      <c r="E94" s="69"/>
      <c r="F94" s="69"/>
    </row>
    <row r="95" spans="5:6" s="70" customFormat="1" ht="12.75">
      <c r="E95" s="69"/>
      <c r="F95" s="69"/>
    </row>
    <row r="96" spans="5:6" s="70" customFormat="1" ht="12.75">
      <c r="E96" s="69"/>
      <c r="F96" s="69"/>
    </row>
    <row r="97" spans="5:6" s="70" customFormat="1" ht="12.75">
      <c r="E97" s="69"/>
      <c r="F97" s="69"/>
    </row>
  </sheetData>
  <sheetProtection/>
  <mergeCells count="3">
    <mergeCell ref="B3:D3"/>
    <mergeCell ref="B5:B6"/>
    <mergeCell ref="C5:D5"/>
  </mergeCells>
  <printOptions/>
  <pageMargins left="0.31496062992125984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Semerikov</dc:creator>
  <cp:keywords/>
  <dc:description/>
  <cp:lastModifiedBy>Nata</cp:lastModifiedBy>
  <cp:lastPrinted>2014-02-26T03:16:55Z</cp:lastPrinted>
  <dcterms:created xsi:type="dcterms:W3CDTF">2009-10-12T11:11:38Z</dcterms:created>
  <dcterms:modified xsi:type="dcterms:W3CDTF">2014-02-26T03:19:02Z</dcterms:modified>
  <cp:category/>
  <cp:version/>
  <cp:contentType/>
  <cp:contentStatus/>
</cp:coreProperties>
</file>